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20" yWindow="1365" windowWidth="11445" windowHeight="8130" activeTab="0"/>
  </bookViews>
  <sheets>
    <sheet name="Inicio" sheetId="1" r:id="rId1"/>
    <sheet name="Fuente" sheetId="2" r:id="rId2"/>
    <sheet name="5.1" sheetId="3" r:id="rId3"/>
    <sheet name="5.2" sheetId="4" r:id="rId4"/>
    <sheet name="5.3" sheetId="5" r:id="rId5"/>
    <sheet name="5.4" sheetId="6" r:id="rId6"/>
    <sheet name="5.5" sheetId="7" r:id="rId7"/>
    <sheet name="5.6" sheetId="8" r:id="rId8"/>
    <sheet name="6.1" sheetId="9" r:id="rId9"/>
    <sheet name="6.2" sheetId="10" r:id="rId10"/>
    <sheet name="6.3" sheetId="11" r:id="rId11"/>
  </sheets>
  <definedNames>
    <definedName name="_xlnm.Print_Area" localSheetId="1">'Fuente'!$A$11:$L$13</definedName>
    <definedName name="_xlnm.Print_Area" localSheetId="0">'Inicio'!$A$8:$L$20</definedName>
  </definedNames>
  <calcPr fullCalcOnLoad="1"/>
</workbook>
</file>

<file path=xl/sharedStrings.xml><?xml version="1.0" encoding="utf-8"?>
<sst xmlns="http://schemas.openxmlformats.org/spreadsheetml/2006/main" count="726" uniqueCount="143">
  <si>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</si>
  <si>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</si>
  <si>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</si>
  <si>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</si>
  <si>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</si>
  <si>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</si>
  <si>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</si>
  <si>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</si>
  <si>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</si>
  <si>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</si>
  <si>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</si>
  <si>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</si>
  <si>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</si>
  <si>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</si>
  <si>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</si>
  <si>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</si>
  <si>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Africa</t>
  </si>
  <si>
    <t>Asia</t>
  </si>
  <si>
    <t>Oceanía</t>
  </si>
  <si>
    <t>Los resultados se difunden con periodicidad anual a nivel nacional y autonómico.</t>
  </si>
  <si>
    <t xml:space="preserve">Fuente: Explotación del INE del Registro Central de Penados de titularidad del Ministerio de Justicia </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</si>
  <si>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</si>
  <si>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</si>
  <si>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</si>
  <si>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</si>
  <si>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</si>
  <si>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</si>
  <si>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</si>
  <si>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</si>
  <si>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</si>
  <si>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</si>
  <si>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</si>
  <si>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</si>
  <si>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Resto Europa</t>
  </si>
  <si>
    <t>3. Lesiones</t>
  </si>
  <si>
    <t>4. Lesiones al feto</t>
  </si>
  <si>
    <t>6. Contra la libertad</t>
  </si>
  <si>
    <t>7. Torturas e integridad moral</t>
  </si>
  <si>
    <t>8. Contra la libertad e indemnidad sexuales</t>
  </si>
  <si>
    <t>9. Omisión del deber de socorro</t>
  </si>
  <si>
    <t>10. Contra la intimidad, derecho a la propia imagen</t>
  </si>
  <si>
    <t>11. Contra el honor</t>
  </si>
  <si>
    <t>12. Contra las relaciones familiares</t>
  </si>
  <si>
    <t>13. Contra el patrimonio y orden socioeconómico</t>
  </si>
  <si>
    <t>14. Contra la Hacienda Pública y Seguridad Social</t>
  </si>
  <si>
    <t>15. Contra los derechos de los trabajadores</t>
  </si>
  <si>
    <t>16. Ordenación del territorio, urbanismo, protección patrimonio histórico y medio ambiente</t>
  </si>
  <si>
    <t>17. Contra la seguridad colectiva</t>
  </si>
  <si>
    <t>18. De las falsedades</t>
  </si>
  <si>
    <t>19. Contra la Administración Pública</t>
  </si>
  <si>
    <t>20. Contra la Administración de Justicia</t>
  </si>
  <si>
    <t>21. Contra la Constitución</t>
  </si>
  <si>
    <t>22. Contra el orden público</t>
  </si>
  <si>
    <t>24. Contra la Comunidad Internacional</t>
  </si>
  <si>
    <t>De 0 a 2 años</t>
  </si>
  <si>
    <t>De más de 2 años a 5 años</t>
  </si>
  <si>
    <t>Más de 5 años</t>
  </si>
  <si>
    <t>(*)  En las penas, se ha considerado indistintamente las penas principales y accesorias</t>
  </si>
  <si>
    <t>5.4 Penas según tipo de pena y tipo de delito</t>
  </si>
  <si>
    <t>5.6 Penas de prisión según duración de la pena y tipo de delito</t>
  </si>
  <si>
    <t>Resto  Europa</t>
  </si>
  <si>
    <t>1. Homicidio y sus formas</t>
  </si>
  <si>
    <t>2. Aborto</t>
  </si>
  <si>
    <t>5. Manipulación genética</t>
  </si>
  <si>
    <t>7 BIS. Trata de seres humanos</t>
  </si>
  <si>
    <t>15 BIS. Contra los derechos de los ciudadanos extranjeros</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</si>
  <si>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</si>
  <si>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</si>
  <si>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</si>
  <si>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</si>
  <si>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</si>
  <si>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</si>
  <si>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</si>
  <si>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23. Traición, contra la paz  y defensa nacional</t>
  </si>
  <si>
    <t xml:space="preserve"> </t>
  </si>
  <si>
    <t>Ambos sexos</t>
  </si>
  <si>
    <t>Hombre</t>
  </si>
  <si>
    <t xml:space="preserve">    Total Edad</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</si>
  <si>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</si>
  <si>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</si>
  <si>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</si>
  <si>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</si>
  <si>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</si>
  <si>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</si>
  <si>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</si>
  <si>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</si>
  <si>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Más de 70 años</t>
  </si>
  <si>
    <t>5.3 Penas según nacionalidad</t>
  </si>
  <si>
    <t>5.1 Penas según sexo</t>
  </si>
  <si>
    <t>5.2 Penas según edad</t>
  </si>
  <si>
    <t>5.5 Penas de prisión según duración de la pena, sexo, edad y nacionalidad</t>
  </si>
  <si>
    <t xml:space="preserve"> Penas: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</si>
  <si>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</si>
  <si>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Resto de penas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</si>
  <si>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</si>
  <si>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</si>
  <si>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</si>
  <si>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</si>
  <si>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</si>
  <si>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</si>
  <si>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</si>
  <si>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</si>
  <si>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</si>
  <si>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</si>
  <si>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</si>
  <si>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</si>
  <si>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</si>
  <si>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</si>
  <si>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</si>
  <si>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</si>
  <si>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</si>
  <si>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</si>
  <si>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</si>
  <si>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</si>
  <si>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6.1 Penas según sexo</t>
  </si>
  <si>
    <t>6.2 Penas según edad</t>
  </si>
  <si>
    <t>Españoles</t>
  </si>
  <si>
    <t>Extranjeros</t>
  </si>
  <si>
    <t>6.3 Penas según nacionalidad</t>
  </si>
  <si>
    <t xml:space="preserve"> Penas: Resultados por Comunidades y Ciudades Autónomas</t>
  </si>
  <si>
    <t>1 Penas privativas de libertad</t>
  </si>
  <si>
    <t>1.2 Responsabilidad personal subsidiaria</t>
  </si>
  <si>
    <t>1.4 Arresto fin de semana</t>
  </si>
  <si>
    <t>2 Penas privativas de otros derechos</t>
  </si>
  <si>
    <t>3 Multa</t>
  </si>
  <si>
    <t>4 Expulsión del territorio nacional</t>
  </si>
  <si>
    <t>..</t>
  </si>
  <si>
    <t>Fuente:Explotación del INE del Registro Central de Penados</t>
  </si>
  <si>
    <t>En julio de 2015 entró en vigor una reforma del Código Penal que suprimió las faltas, convirtiéndolas en delitos leves</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</si>
  <si>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</si>
  <si>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Penas: Resultados nacionales y por Comunidades y Ciudades Autónomas.</t>
  </si>
  <si>
    <t>L1. Ley Orgánica de Represión del Contrabando</t>
  </si>
  <si>
    <t>L2. Ley Orgánica del Régimen Electoral General</t>
  </si>
  <si>
    <t>L3. Ley Penal y Procesal de la Navegación aérea</t>
  </si>
  <si>
    <t>L1.Ley Orgánica de Represión del Contrabando</t>
  </si>
  <si>
    <t>Notas:</t>
  </si>
  <si>
    <t xml:space="preserve">Fuente: </t>
  </si>
  <si>
    <t>Instituto Nacional de Estadística</t>
  </si>
  <si>
    <t>Unidades: Penas/porcentaje</t>
  </si>
  <si>
    <t>Unidades: penas/porcentaje</t>
  </si>
  <si>
    <t>Unidades: Penas/Tanto por mil</t>
  </si>
  <si>
    <t>Unidades: Penas</t>
  </si>
  <si>
    <t>Hay que recordar que con la entrada en vigor del Brexit, Reino Unido ya no forma parte de la UE desde el mes de enero del año 2020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</si>
</sst>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
    <numFmt numFmtId="176" formatCode="_-* #,##0.0\ _€_-;\-* #,##0.0\ _€_-;_-* &quot;-&quot;??\ _€_-;_-@_-"/>
    <numFmt numFmtId="177" formatCode="_-* #,##0\ _€_-;\-* #,##0\ _€_-;_-* &quot;-&quot;??\ _€_-;_-@_-"/>
    <numFmt numFmtId="178" formatCode="0.000000"/>
    <numFmt numFmtId="179" formatCode="0.0000000"/>
    <numFmt numFmtId="180" formatCode="0.00000"/>
    <numFmt numFmtId="181" formatCode="0.0000"/>
    <numFmt numFmtId="182" formatCode="0.000"/>
    <numFmt numFmtId="183" formatCode="0.0"/>
    <numFmt numFmtId="184" formatCode="_-* #,##0.000\ _€_-;\-* #,##0.000\ _€_-;_-* &quot;-&quot;??\ _€_-;_-@_-"/>
    <numFmt numFmtId="185" formatCode="#,##0_ ;\-#,##0\ "/>
    <numFmt numFmtId="186" formatCode="[$-C0A]dddd\,\ d&quot; de &quot;mmmm&quot; de &quot;yyyy"/>
  </numFmts>
  <fonts count="81">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sz val="12"/>
      <color indexed="48"/>
      <name val="Verdana"/>
      <family val="2"/>
    </font>
    <font>
      <sz val="10"/>
      <color indexed="48"/>
      <name val="Verdana"/>
      <family val="2"/>
    </font>
    <font>
      <sz val="10"/>
      <color indexed="56"/>
      <name val="Verdana"/>
      <family val="2"/>
    </font>
    <font>
      <sz val="9"/>
      <color indexed="56"/>
      <name val="Verdana"/>
      <family val="2"/>
    </font>
    <font>
      <b/>
      <sz val="11"/>
      <name val="Verdana"/>
      <family val="2"/>
    </font>
    <font>
      <sz val="11"/>
      <name val="Verdana"/>
      <family val="2"/>
    </font>
    <font>
      <b/>
      <u val="single"/>
      <sz val="11"/>
      <color indexed="12"/>
      <name val="Verdana"/>
      <family val="2"/>
    </font>
    <font>
      <b/>
      <sz val="9"/>
      <color indexed="56"/>
      <name val="Verdana"/>
      <family val="2"/>
    </font>
    <font>
      <b/>
      <sz val="8"/>
      <color indexed="56"/>
      <name val="Verdana"/>
      <family val="2"/>
    </font>
    <font>
      <sz val="8"/>
      <color indexed="56"/>
      <name val="Verdana"/>
      <family val="2"/>
    </font>
    <font>
      <sz val="9"/>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5"/>
      <color indexed="62"/>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3"/>
      <color indexed="62"/>
      <name val="Arial"/>
      <family val="2"/>
    </font>
    <font>
      <b/>
      <sz val="10"/>
      <color indexed="8"/>
      <name val="Arial"/>
      <family val="2"/>
    </font>
    <font>
      <b/>
      <sz val="12"/>
      <color indexed="62"/>
      <name val="Verdana"/>
      <family val="2"/>
    </font>
    <font>
      <b/>
      <sz val="11"/>
      <color indexed="56"/>
      <name val="Verdana"/>
      <family val="2"/>
    </font>
    <font>
      <sz val="10"/>
      <color indexed="9"/>
      <name val="Verdana"/>
      <family val="2"/>
    </font>
    <font>
      <b/>
      <sz val="11"/>
      <color indexed="9"/>
      <name val="Verdana"/>
      <family val="2"/>
    </font>
    <font>
      <b/>
      <sz val="10"/>
      <color indexed="9"/>
      <name val="Verdana"/>
      <family val="2"/>
    </font>
    <font>
      <b/>
      <sz val="10"/>
      <color indexed="62"/>
      <name val="Verdana"/>
      <family val="2"/>
    </font>
    <font>
      <sz val="10"/>
      <color indexed="62"/>
      <name val="Verdana"/>
      <family val="2"/>
    </font>
    <font>
      <sz val="10"/>
      <color indexed="8"/>
      <name val="Verdana"/>
      <family val="2"/>
    </font>
    <font>
      <b/>
      <sz val="9"/>
      <color indexed="9"/>
      <name val="Verdana"/>
      <family val="2"/>
    </font>
    <font>
      <b/>
      <sz val="8"/>
      <color indexed="9"/>
      <name val="Verdana"/>
      <family val="2"/>
    </font>
    <font>
      <b/>
      <sz val="10"/>
      <color indexed="57"/>
      <name val="Verdana"/>
      <family val="2"/>
    </font>
    <font>
      <sz val="12"/>
      <color indexed="62"/>
      <name val="Verdana"/>
      <family val="2"/>
    </font>
    <font>
      <b/>
      <sz val="20"/>
      <color indexed="9"/>
      <name val="Verdana"/>
      <family val="0"/>
    </font>
    <font>
      <b/>
      <sz val="16"/>
      <color indexed="9"/>
      <name val="Verdana"/>
      <family val="0"/>
    </font>
    <font>
      <b/>
      <sz val="18"/>
      <color indexed="9"/>
      <name val="Verdana"/>
      <family val="0"/>
    </font>
    <font>
      <b/>
      <sz val="18"/>
      <color indexed="9"/>
      <name val="Calibri"/>
      <family val="0"/>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2"/>
      <color theme="4" tint="-0.24997000396251678"/>
      <name val="Verdana"/>
      <family val="2"/>
    </font>
    <font>
      <b/>
      <sz val="11"/>
      <color theme="3" tint="0.39998000860214233"/>
      <name val="Verdana"/>
      <family val="2"/>
    </font>
    <font>
      <sz val="10"/>
      <color theme="0"/>
      <name val="Verdana"/>
      <family val="2"/>
    </font>
    <font>
      <b/>
      <sz val="11"/>
      <color theme="0"/>
      <name val="Verdana"/>
      <family val="2"/>
    </font>
    <font>
      <b/>
      <sz val="10"/>
      <color theme="0"/>
      <name val="Verdana"/>
      <family val="2"/>
    </font>
    <font>
      <b/>
      <sz val="10"/>
      <color theme="3"/>
      <name val="Verdana"/>
      <family val="2"/>
    </font>
    <font>
      <b/>
      <sz val="10"/>
      <color theme="4" tint="-0.24997000396251678"/>
      <name val="Verdana"/>
      <family val="2"/>
    </font>
    <font>
      <sz val="10"/>
      <color theme="3"/>
      <name val="Verdana"/>
      <family val="2"/>
    </font>
    <font>
      <b/>
      <sz val="12"/>
      <color theme="3"/>
      <name val="Verdana"/>
      <family val="2"/>
    </font>
    <font>
      <b/>
      <sz val="9"/>
      <color theme="4"/>
      <name val="Verdana"/>
      <family val="2"/>
    </font>
    <font>
      <sz val="10"/>
      <color theme="1"/>
      <name val="Verdana"/>
      <family val="2"/>
    </font>
    <font>
      <b/>
      <sz val="9"/>
      <color theme="0"/>
      <name val="Verdana"/>
      <family val="2"/>
    </font>
    <font>
      <b/>
      <sz val="8"/>
      <color theme="0"/>
      <name val="Verdana"/>
      <family val="2"/>
    </font>
    <font>
      <b/>
      <sz val="10"/>
      <color theme="4" tint="-0.4999699890613556"/>
      <name val="Verdana"/>
      <family val="2"/>
    </font>
    <font>
      <sz val="12"/>
      <color theme="3"/>
      <name val="Verdana"/>
      <family val="2"/>
    </font>
  </fonts>
  <fills count="33">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3" tint="0.7999799847602844"/>
        <bgColor indexed="64"/>
      </patternFill>
    </fill>
    <fill>
      <patternFill patternType="solid">
        <fgColor theme="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theme="0"/>
      </left>
      <right style="thin">
        <color theme="0"/>
      </right>
      <top style="thin">
        <color theme="0"/>
      </top>
      <bottom style="thin">
        <color theme="0"/>
      </bottom>
    </border>
    <border>
      <left style="thin">
        <color theme="0"/>
      </left>
      <right style="thin">
        <color theme="0"/>
      </right>
      <top/>
      <bottom/>
    </border>
    <border>
      <left style="medium">
        <color theme="4"/>
      </left>
      <right>
        <color indexed="63"/>
      </right>
      <top>
        <color indexed="63"/>
      </top>
      <bottom>
        <color indexed="63"/>
      </bottom>
    </border>
    <border>
      <left>
        <color indexed="63"/>
      </left>
      <right style="medium">
        <color theme="4"/>
      </right>
      <top style="medium">
        <color theme="4"/>
      </top>
      <bottom style="medium">
        <color theme="4"/>
      </bottom>
    </border>
    <border>
      <left style="medium">
        <color theme="4"/>
      </left>
      <right style="medium">
        <color theme="4"/>
      </right>
      <top style="medium">
        <color theme="4"/>
      </top>
      <bottom style="medium">
        <color theme="4"/>
      </bottom>
    </border>
    <border>
      <left style="medium">
        <color theme="3" tint="0.7999799847602844"/>
      </left>
      <right>
        <color indexed="63"/>
      </right>
      <top>
        <color indexed="63"/>
      </top>
      <bottom>
        <color indexed="63"/>
      </bottom>
    </border>
    <border>
      <left>
        <color indexed="63"/>
      </left>
      <right>
        <color indexed="63"/>
      </right>
      <top style="medium">
        <color theme="4"/>
      </top>
      <bottom style="medium">
        <color theme="4"/>
      </bottom>
    </border>
    <border>
      <left>
        <color indexed="63"/>
      </left>
      <right style="thin">
        <color theme="0"/>
      </right>
      <top style="medium">
        <color theme="4" tint="0.7999799847602844"/>
      </top>
      <bottom style="medium">
        <color theme="4" tint="0.7999799847602844"/>
      </bottom>
    </border>
    <border>
      <left>
        <color indexed="63"/>
      </left>
      <right style="medium">
        <color theme="3" tint="0.7999799847602844"/>
      </right>
      <top style="medium">
        <color theme="4"/>
      </top>
      <bottom style="medium">
        <color theme="4"/>
      </bottom>
    </border>
    <border>
      <left>
        <color indexed="63"/>
      </left>
      <right>
        <color indexed="63"/>
      </right>
      <top>
        <color indexed="63"/>
      </top>
      <bottom style="medium">
        <color theme="4"/>
      </bottom>
    </border>
    <border>
      <left style="medium">
        <color theme="4"/>
      </left>
      <right style="medium">
        <color theme="4"/>
      </right>
      <top>
        <color indexed="63"/>
      </top>
      <bottom>
        <color indexed="63"/>
      </bottom>
    </border>
    <border>
      <left style="thin">
        <color theme="3"/>
      </left>
      <right>
        <color indexed="63"/>
      </right>
      <top>
        <color indexed="63"/>
      </top>
      <bottom>
        <color indexed="63"/>
      </bottom>
    </border>
    <border>
      <left style="medium">
        <color theme="4"/>
      </left>
      <right style="medium">
        <color theme="4"/>
      </right>
      <top>
        <color indexed="63"/>
      </top>
      <bottom style="medium">
        <color theme="4"/>
      </bottom>
    </border>
    <border>
      <left style="medium">
        <color theme="3" tint="0.7999799847602844"/>
      </left>
      <right style="medium">
        <color theme="3" tint="0.7999799847602844"/>
      </right>
      <top style="medium">
        <color theme="4"/>
      </top>
      <bottom style="medium">
        <color theme="4"/>
      </bottom>
    </border>
    <border>
      <left style="medium">
        <color theme="3" tint="0.7999799847602844"/>
      </left>
      <right>
        <color indexed="63"/>
      </right>
      <top style="medium">
        <color theme="4"/>
      </top>
      <bottom style="medium">
        <color theme="4"/>
      </bottom>
    </border>
    <border>
      <left style="thin">
        <color theme="0"/>
      </left>
      <right style="thin">
        <color theme="0"/>
      </right>
      <top style="medium">
        <color theme="4" tint="0.7999799847602844"/>
      </top>
      <bottom style="medium">
        <color theme="4" tint="0.7999799847602844"/>
      </bottom>
    </border>
    <border>
      <left>
        <color indexed="63"/>
      </left>
      <right style="thin">
        <color theme="0"/>
      </right>
      <top style="medium">
        <color theme="4"/>
      </top>
      <bottom style="medium">
        <color theme="4" tint="0.7999799847602844"/>
      </bottom>
    </border>
    <border>
      <left>
        <color indexed="63"/>
      </left>
      <right style="thin">
        <color theme="0"/>
      </right>
      <top>
        <color indexed="63"/>
      </top>
      <bottom>
        <color indexed="63"/>
      </bottom>
    </border>
    <border>
      <left style="medium">
        <color theme="0"/>
      </left>
      <right style="medium">
        <color theme="0"/>
      </right>
      <top>
        <color indexed="63"/>
      </top>
      <bottom style="medium">
        <color theme="0"/>
      </bottom>
    </border>
    <border>
      <left style="medium">
        <color theme="0"/>
      </left>
      <right>
        <color indexed="63"/>
      </right>
      <top>
        <color indexed="63"/>
      </top>
      <bottom style="medium">
        <color theme="0"/>
      </bottom>
    </border>
    <border>
      <left>
        <color indexed="63"/>
      </left>
      <right style="thin">
        <color theme="3" tint="0.7999799847602844"/>
      </right>
      <top>
        <color indexed="63"/>
      </top>
      <bottom>
        <color indexed="63"/>
      </bottom>
    </border>
    <border>
      <left style="medium">
        <color theme="3" tint="0.7999799847602844"/>
      </left>
      <right style="thin">
        <color theme="3" tint="0.7999799847602844"/>
      </right>
      <top style="medium">
        <color theme="4"/>
      </top>
      <bottom style="medium">
        <color theme="4"/>
      </bottom>
    </border>
    <border>
      <left style="medium">
        <color theme="0"/>
      </left>
      <right style="thin">
        <color theme="3"/>
      </right>
      <top>
        <color indexed="63"/>
      </top>
      <bottom style="medium">
        <color theme="4"/>
      </bottom>
    </border>
    <border>
      <left style="thin">
        <color theme="3" tint="0.7999799847602844"/>
      </left>
      <right style="medium">
        <color theme="3" tint="0.7999799847602844"/>
      </right>
      <top style="medium">
        <color theme="4"/>
      </top>
      <bottom style="medium">
        <color theme="4"/>
      </bottom>
    </border>
    <border>
      <left>
        <color indexed="63"/>
      </left>
      <right>
        <color indexed="63"/>
      </right>
      <top>
        <color indexed="63"/>
      </top>
      <bottom style="medium">
        <color theme="3"/>
      </bottom>
    </border>
    <border>
      <left>
        <color indexed="63"/>
      </left>
      <right style="medium">
        <color theme="3"/>
      </right>
      <top>
        <color indexed="63"/>
      </top>
      <bottom>
        <color indexed="63"/>
      </bottom>
    </border>
    <border>
      <left style="medium">
        <color theme="3"/>
      </left>
      <right>
        <color indexed="63"/>
      </right>
      <top>
        <color indexed="63"/>
      </top>
      <bottom>
        <color indexed="63"/>
      </bottom>
    </border>
    <border>
      <left>
        <color indexed="63"/>
      </left>
      <right style="medium">
        <color theme="0"/>
      </right>
      <top>
        <color indexed="63"/>
      </top>
      <bottom>
        <color indexed="63"/>
      </bottom>
    </border>
    <border>
      <left style="medium">
        <color theme="0"/>
      </left>
      <right>
        <color indexed="63"/>
      </right>
      <top/>
      <bottom>
        <color indexed="63"/>
      </bottom>
    </border>
    <border>
      <left>
        <color indexed="63"/>
      </left>
      <right style="thin">
        <color theme="3"/>
      </right>
      <top>
        <color indexed="63"/>
      </top>
      <bottom>
        <color indexed="63"/>
      </bottom>
    </border>
    <border>
      <left style="medium">
        <color theme="3"/>
      </left>
      <right>
        <color indexed="63"/>
      </right>
      <top>
        <color indexed="63"/>
      </top>
      <bottom style="thin"/>
    </border>
    <border>
      <left>
        <color indexed="63"/>
      </left>
      <right>
        <color indexed="63"/>
      </right>
      <top>
        <color indexed="63"/>
      </top>
      <bottom style="thin"/>
    </border>
    <border>
      <left>
        <color indexed="63"/>
      </left>
      <right style="medium">
        <color theme="0"/>
      </right>
      <top>
        <color indexed="63"/>
      </top>
      <bottom style="thin"/>
    </border>
    <border>
      <left style="medium">
        <color theme="0"/>
      </left>
      <right>
        <color indexed="63"/>
      </right>
      <top/>
      <bottom style="thin"/>
    </border>
    <border>
      <left>
        <color indexed="63"/>
      </left>
      <right>
        <color indexed="63"/>
      </right>
      <top>
        <color indexed="63"/>
      </top>
      <bottom style="medium">
        <color theme="0"/>
      </bottom>
    </border>
    <border>
      <left>
        <color indexed="63"/>
      </left>
      <right style="medium">
        <color theme="0"/>
      </right>
      <top>
        <color indexed="63"/>
      </top>
      <bottom style="medium">
        <color theme="0"/>
      </bottom>
    </border>
    <border>
      <left style="medium">
        <color theme="3"/>
      </left>
      <right>
        <color indexed="63"/>
      </right>
      <top>
        <color indexed="63"/>
      </top>
      <bottom style="medium">
        <color theme="0"/>
      </bottom>
    </border>
    <border>
      <left>
        <color indexed="63"/>
      </left>
      <right style="thin">
        <color theme="3"/>
      </right>
      <top>
        <color indexed="63"/>
      </top>
      <bottom style="medium">
        <color theme="0"/>
      </bottom>
    </border>
    <border>
      <left style="thin">
        <color theme="3"/>
      </left>
      <right>
        <color indexed="63"/>
      </right>
      <top>
        <color indexed="63"/>
      </top>
      <bottom style="medium">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2" borderId="0" applyNumberFormat="0" applyBorder="0" applyAlignment="0" applyProtection="0"/>
    <xf numFmtId="0" fontId="53" fillId="8" borderId="0" applyNumberFormat="0" applyBorder="0" applyAlignment="0" applyProtection="0"/>
    <xf numFmtId="0" fontId="53" fillId="13" borderId="0" applyNumberFormat="0" applyBorder="0" applyAlignment="0" applyProtection="0"/>
    <xf numFmtId="0" fontId="53" fillId="15" borderId="0" applyNumberFormat="0" applyBorder="0" applyAlignment="0" applyProtection="0"/>
    <xf numFmtId="0" fontId="54" fillId="16" borderId="0" applyNumberFormat="0" applyBorder="0" applyAlignment="0" applyProtection="0"/>
    <xf numFmtId="0" fontId="4" fillId="17" borderId="1" applyNumberFormat="0" applyAlignment="0" applyProtection="0"/>
    <xf numFmtId="0" fontId="55" fillId="18" borderId="2" applyNumberFormat="0" applyAlignment="0" applyProtection="0"/>
    <xf numFmtId="0" fontId="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3" fillId="13"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8"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9" fillId="25"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52" fillId="0" borderId="0">
      <alignment/>
      <protection/>
    </xf>
    <xf numFmtId="0" fontId="0" fillId="0" borderId="0">
      <alignment/>
      <protection/>
    </xf>
    <xf numFmtId="0" fontId="0" fillId="27" borderId="5" applyNumberFormat="0" applyFont="0" applyAlignment="0" applyProtection="0"/>
    <xf numFmtId="9" fontId="0" fillId="0" borderId="0" applyFont="0" applyFill="0" applyBorder="0" applyAlignment="0" applyProtection="0"/>
    <xf numFmtId="0" fontId="60" fillId="17"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7" fillId="0" borderId="8" applyNumberFormat="0" applyFill="0" applyAlignment="0" applyProtection="0"/>
    <xf numFmtId="0" fontId="65" fillId="0" borderId="9" applyNumberFormat="0" applyFill="0" applyAlignment="0" applyProtection="0"/>
  </cellStyleXfs>
  <cellXfs count="147">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6"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6" fillId="28" borderId="0" xfId="0" applyFont="1" applyFill="1" applyBorder="1" applyAlignment="1">
      <alignment vertical="justify"/>
    </xf>
    <xf numFmtId="0" fontId="13" fillId="28" borderId="0" xfId="0" applyFont="1" applyFill="1" applyBorder="1" applyAlignment="1">
      <alignment/>
    </xf>
    <xf numFmtId="0" fontId="6" fillId="28" borderId="0" xfId="0" applyFont="1" applyFill="1" applyBorder="1" applyAlignment="1">
      <alignment/>
    </xf>
    <xf numFmtId="0" fontId="9" fillId="28" borderId="0" xfId="0" applyFont="1" applyFill="1" applyBorder="1" applyAlignment="1">
      <alignment/>
    </xf>
    <xf numFmtId="0" fontId="12"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3" fillId="28" borderId="0" xfId="0" applyFont="1" applyFill="1" applyBorder="1" applyAlignment="1">
      <alignment/>
    </xf>
    <xf numFmtId="0" fontId="6" fillId="28" borderId="0" xfId="0" applyFont="1" applyFill="1" applyBorder="1" applyAlignment="1">
      <alignment vertical="justify" wrapText="1"/>
    </xf>
    <xf numFmtId="0" fontId="6" fillId="0" borderId="0" xfId="0" applyFont="1" applyFill="1" applyBorder="1" applyAlignment="1">
      <alignment vertical="top" wrapText="1"/>
    </xf>
    <xf numFmtId="0" fontId="10" fillId="28" borderId="0" xfId="0" applyFont="1" applyFill="1" applyBorder="1" applyAlignment="1">
      <alignment horizontal="center" vertical="center" wrapText="1"/>
    </xf>
    <xf numFmtId="0" fontId="13" fillId="28" borderId="0" xfId="0" applyFont="1" applyFill="1" applyBorder="1" applyAlignment="1">
      <alignment horizontal="center"/>
    </xf>
    <xf numFmtId="0" fontId="16" fillId="28" borderId="0" xfId="0" applyFont="1" applyFill="1" applyBorder="1" applyAlignment="1">
      <alignment/>
    </xf>
    <xf numFmtId="0" fontId="16" fillId="28" borderId="0" xfId="0" applyFont="1" applyFill="1" applyBorder="1" applyAlignment="1">
      <alignment horizontal="center"/>
    </xf>
    <xf numFmtId="0" fontId="15" fillId="28" borderId="0" xfId="0" applyFont="1" applyFill="1" applyAlignment="1">
      <alignment/>
    </xf>
    <xf numFmtId="0" fontId="16" fillId="28" borderId="0" xfId="0" applyFont="1" applyFill="1" applyAlignment="1">
      <alignment/>
    </xf>
    <xf numFmtId="0" fontId="16" fillId="28" borderId="0" xfId="0" applyFont="1" applyFill="1" applyAlignment="1">
      <alignment horizontal="left" vertical="top"/>
    </xf>
    <xf numFmtId="0" fontId="19" fillId="28" borderId="0" xfId="0" applyFont="1" applyFill="1" applyBorder="1" applyAlignment="1">
      <alignment horizontal="center" vertical="center" wrapText="1"/>
    </xf>
    <xf numFmtId="0" fontId="20" fillId="28" borderId="0" xfId="0" applyFont="1" applyFill="1" applyBorder="1" applyAlignment="1">
      <alignment vertical="center"/>
    </xf>
    <xf numFmtId="0" fontId="20" fillId="28" borderId="0" xfId="0" applyFont="1" applyFill="1" applyBorder="1" applyAlignment="1">
      <alignment horizontal="center" vertical="center" wrapText="1"/>
    </xf>
    <xf numFmtId="0" fontId="14" fillId="28" borderId="0" xfId="0" applyFont="1" applyFill="1" applyBorder="1" applyAlignment="1">
      <alignment/>
    </xf>
    <xf numFmtId="0" fontId="21" fillId="28" borderId="0" xfId="0" applyFont="1" applyFill="1" applyBorder="1" applyAlignment="1">
      <alignment horizontal="center"/>
    </xf>
    <xf numFmtId="0" fontId="14" fillId="28" borderId="0" xfId="0" applyFont="1" applyFill="1" applyBorder="1" applyAlignment="1">
      <alignment vertical="top" wrapText="1"/>
    </xf>
    <xf numFmtId="0" fontId="6" fillId="28" borderId="0" xfId="0" applyFont="1" applyFill="1" applyBorder="1" applyAlignment="1">
      <alignment horizontal="center" vertical="center"/>
    </xf>
    <xf numFmtId="0" fontId="66" fillId="0" borderId="10" xfId="0" applyFont="1" applyBorder="1" applyAlignment="1">
      <alignment/>
    </xf>
    <xf numFmtId="0" fontId="67" fillId="0" borderId="10" xfId="46" applyFont="1" applyBorder="1" applyAlignment="1" applyProtection="1">
      <alignment horizontal="left"/>
      <protection/>
    </xf>
    <xf numFmtId="0" fontId="67" fillId="0" borderId="0" xfId="46" applyFont="1" applyBorder="1" applyAlignment="1" applyProtection="1">
      <alignment horizontal="left"/>
      <protection/>
    </xf>
    <xf numFmtId="0" fontId="66" fillId="0" borderId="0" xfId="0" applyFont="1" applyBorder="1" applyAlignment="1">
      <alignment/>
    </xf>
    <xf numFmtId="0" fontId="6" fillId="28" borderId="0" xfId="0" applyFont="1" applyFill="1" applyAlignment="1">
      <alignment/>
    </xf>
    <xf numFmtId="0" fontId="68" fillId="29" borderId="0" xfId="0" applyFont="1" applyFill="1" applyBorder="1" applyAlignment="1">
      <alignment horizontal="center" vertical="center"/>
    </xf>
    <xf numFmtId="0" fontId="68" fillId="29" borderId="0" xfId="0" applyFont="1" applyFill="1" applyBorder="1" applyAlignment="1">
      <alignment vertical="justify"/>
    </xf>
    <xf numFmtId="0" fontId="69" fillId="29" borderId="11" xfId="0" applyFont="1" applyFill="1" applyBorder="1" applyAlignment="1">
      <alignment vertical="center" wrapText="1"/>
    </xf>
    <xf numFmtId="0" fontId="21" fillId="28" borderId="12" xfId="0" applyFont="1" applyFill="1" applyBorder="1" applyAlignment="1">
      <alignment horizontal="center"/>
    </xf>
    <xf numFmtId="177" fontId="70" fillId="30" borderId="13" xfId="49" applyNumberFormat="1" applyFont="1" applyFill="1" applyBorder="1" applyAlignment="1">
      <alignment horizontal="right" vertical="center" wrapText="1"/>
    </xf>
    <xf numFmtId="3" fontId="70" fillId="30" borderId="14" xfId="0" applyNumberFormat="1" applyFont="1" applyFill="1" applyBorder="1" applyAlignment="1">
      <alignment vertical="center" wrapText="1"/>
    </xf>
    <xf numFmtId="177" fontId="70" fillId="30" borderId="14" xfId="49" applyNumberFormat="1" applyFont="1" applyFill="1" applyBorder="1" applyAlignment="1">
      <alignment horizontal="right" vertical="center" wrapText="1"/>
    </xf>
    <xf numFmtId="0" fontId="6" fillId="28" borderId="15" xfId="0" applyFont="1" applyFill="1" applyBorder="1" applyAlignment="1">
      <alignment vertical="justify"/>
    </xf>
    <xf numFmtId="0" fontId="71" fillId="31" borderId="16" xfId="0" applyFont="1" applyFill="1" applyBorder="1" applyAlignment="1">
      <alignment vertical="justify" wrapText="1"/>
    </xf>
    <xf numFmtId="0" fontId="72" fillId="29" borderId="17" xfId="0" applyFont="1" applyFill="1" applyBorder="1" applyAlignment="1">
      <alignment horizontal="left" vertical="center" wrapText="1"/>
    </xf>
    <xf numFmtId="0" fontId="71" fillId="31" borderId="18" xfId="0" applyFont="1" applyFill="1" applyBorder="1" applyAlignment="1">
      <alignment vertical="justify" wrapText="1"/>
    </xf>
    <xf numFmtId="0" fontId="73" fillId="28" borderId="0" xfId="0" applyFont="1" applyFill="1" applyBorder="1" applyAlignment="1">
      <alignment/>
    </xf>
    <xf numFmtId="0" fontId="73" fillId="28" borderId="0" xfId="0" applyFont="1" applyFill="1" applyBorder="1" applyAlignment="1">
      <alignment/>
    </xf>
    <xf numFmtId="0" fontId="74" fillId="28" borderId="0" xfId="0" applyFont="1" applyFill="1" applyBorder="1" applyAlignment="1">
      <alignment/>
    </xf>
    <xf numFmtId="0" fontId="71" fillId="28" borderId="0" xfId="0" applyFont="1" applyFill="1" applyBorder="1" applyAlignment="1">
      <alignment/>
    </xf>
    <xf numFmtId="0" fontId="18" fillId="28" borderId="19" xfId="0" applyFont="1" applyFill="1" applyBorder="1" applyAlignment="1">
      <alignment horizontal="center" vertical="center" wrapText="1"/>
    </xf>
    <xf numFmtId="14" fontId="75" fillId="29" borderId="12" xfId="0" applyNumberFormat="1" applyFont="1" applyFill="1" applyBorder="1" applyAlignment="1" applyProtection="1">
      <alignment horizontal="center" vertical="center" wrapText="1"/>
      <protection locked="0"/>
    </xf>
    <xf numFmtId="14" fontId="75" fillId="29" borderId="20" xfId="0" applyNumberFormat="1" applyFont="1" applyFill="1" applyBorder="1" applyAlignment="1" applyProtection="1">
      <alignment horizontal="center" vertical="center" wrapText="1"/>
      <protection locked="0"/>
    </xf>
    <xf numFmtId="14" fontId="75" fillId="29" borderId="0" xfId="0" applyNumberFormat="1" applyFont="1" applyFill="1" applyBorder="1" applyAlignment="1" applyProtection="1">
      <alignment horizontal="center" vertical="center" wrapText="1"/>
      <protection locked="0"/>
    </xf>
    <xf numFmtId="0" fontId="6" fillId="28" borderId="21" xfId="0" applyFont="1" applyFill="1" applyBorder="1" applyAlignment="1">
      <alignment horizontal="center" vertical="center"/>
    </xf>
    <xf numFmtId="14" fontId="75" fillId="29" borderId="22" xfId="0" applyNumberFormat="1" applyFont="1" applyFill="1" applyBorder="1" applyAlignment="1" applyProtection="1">
      <alignment horizontal="center" vertical="center" wrapText="1"/>
      <protection locked="0"/>
    </xf>
    <xf numFmtId="175" fontId="71" fillId="31" borderId="23" xfId="49" applyNumberFormat="1" applyFont="1" applyFill="1" applyBorder="1" applyAlignment="1">
      <alignment horizontal="right" vertical="center" wrapText="1"/>
    </xf>
    <xf numFmtId="175" fontId="71" fillId="31" borderId="24" xfId="49" applyNumberFormat="1" applyFont="1" applyFill="1" applyBorder="1" applyAlignment="1">
      <alignment horizontal="right" vertical="center" wrapText="1"/>
    </xf>
    <xf numFmtId="175" fontId="71" fillId="31" borderId="16" xfId="49" applyNumberFormat="1" applyFont="1" applyFill="1" applyBorder="1" applyAlignment="1">
      <alignment horizontal="right" vertical="center" wrapText="1"/>
    </xf>
    <xf numFmtId="175" fontId="71" fillId="31" borderId="18" xfId="49" applyNumberFormat="1" applyFont="1" applyFill="1" applyBorder="1" applyAlignment="1">
      <alignment horizontal="right" vertical="center" wrapText="1"/>
    </xf>
    <xf numFmtId="183" fontId="71" fillId="31" borderId="16" xfId="49" applyNumberFormat="1" applyFont="1" applyFill="1" applyBorder="1" applyAlignment="1">
      <alignment horizontal="right" vertical="center" wrapText="1"/>
    </xf>
    <xf numFmtId="183" fontId="71" fillId="31" borderId="23" xfId="49" applyNumberFormat="1" applyFont="1" applyFill="1" applyBorder="1" applyAlignment="1">
      <alignment horizontal="right" vertical="center" wrapText="1"/>
    </xf>
    <xf numFmtId="183" fontId="71" fillId="31" borderId="18" xfId="49" applyNumberFormat="1" applyFont="1" applyFill="1" applyBorder="1" applyAlignment="1">
      <alignment horizontal="right" vertical="center" wrapText="1"/>
    </xf>
    <xf numFmtId="175" fontId="70" fillId="30" borderId="14" xfId="49" applyNumberFormat="1" applyFont="1" applyFill="1" applyBorder="1" applyAlignment="1">
      <alignment horizontal="right" vertical="center" wrapText="1"/>
    </xf>
    <xf numFmtId="175" fontId="70" fillId="30" borderId="13" xfId="49" applyNumberFormat="1" applyFont="1" applyFill="1" applyBorder="1" applyAlignment="1">
      <alignment horizontal="right" vertical="center" wrapText="1"/>
    </xf>
    <xf numFmtId="177" fontId="76" fillId="0" borderId="25" xfId="0" applyNumberFormat="1" applyFont="1" applyBorder="1" applyAlignment="1">
      <alignment horizontal="right" vertical="center" wrapText="1"/>
    </xf>
    <xf numFmtId="183" fontId="76" fillId="0" borderId="25" xfId="0" applyNumberFormat="1" applyFont="1" applyBorder="1" applyAlignment="1">
      <alignment horizontal="right" vertical="center" wrapText="1"/>
    </xf>
    <xf numFmtId="175" fontId="76" fillId="0" borderId="25" xfId="0" applyNumberFormat="1" applyFont="1" applyBorder="1" applyAlignment="1">
      <alignment horizontal="right" vertical="center" wrapText="1"/>
    </xf>
    <xf numFmtId="177" fontId="70" fillId="30" borderId="14" xfId="0" applyNumberFormat="1" applyFont="1" applyFill="1" applyBorder="1" applyAlignment="1">
      <alignment horizontal="right" vertical="center" wrapText="1"/>
    </xf>
    <xf numFmtId="3" fontId="70" fillId="30" borderId="14" xfId="0" applyNumberFormat="1" applyFont="1" applyFill="1" applyBorder="1" applyAlignment="1">
      <alignment horizontal="right" vertical="center" wrapText="1"/>
    </xf>
    <xf numFmtId="177" fontId="71" fillId="31" borderId="24" xfId="0" applyNumberFormat="1" applyFont="1" applyFill="1" applyBorder="1" applyAlignment="1">
      <alignment horizontal="right" vertical="center" wrapText="1"/>
    </xf>
    <xf numFmtId="177" fontId="71" fillId="31" borderId="16" xfId="0" applyNumberFormat="1" applyFont="1" applyFill="1" applyBorder="1" applyAlignment="1">
      <alignment horizontal="right" vertical="center" wrapText="1"/>
    </xf>
    <xf numFmtId="177" fontId="71" fillId="31" borderId="23" xfId="0" applyNumberFormat="1" applyFont="1" applyFill="1" applyBorder="1" applyAlignment="1">
      <alignment horizontal="right" vertical="center" wrapText="1"/>
    </xf>
    <xf numFmtId="175" fontId="71" fillId="31" borderId="16" xfId="0" applyNumberFormat="1" applyFont="1" applyFill="1" applyBorder="1" applyAlignment="1">
      <alignment horizontal="right" vertical="center" wrapText="1"/>
    </xf>
    <xf numFmtId="3" fontId="71" fillId="31" borderId="23" xfId="0" applyNumberFormat="1" applyFont="1" applyFill="1" applyBorder="1" applyAlignment="1">
      <alignment horizontal="right" vertical="center" wrapText="1"/>
    </xf>
    <xf numFmtId="3" fontId="71" fillId="31" borderId="24" xfId="0" applyNumberFormat="1" applyFont="1" applyFill="1" applyBorder="1" applyAlignment="1">
      <alignment horizontal="right" vertical="center" wrapText="1"/>
    </xf>
    <xf numFmtId="3" fontId="76" fillId="0" borderId="25" xfId="0" applyNumberFormat="1" applyFont="1" applyBorder="1" applyAlignment="1">
      <alignment horizontal="right" vertical="center" wrapText="1"/>
    </xf>
    <xf numFmtId="175" fontId="71" fillId="31" borderId="23" xfId="0" applyNumberFormat="1" applyFont="1" applyFill="1" applyBorder="1" applyAlignment="1">
      <alignment horizontal="right" vertical="center" wrapText="1"/>
    </xf>
    <xf numFmtId="3" fontId="71" fillId="31" borderId="16" xfId="0" applyNumberFormat="1" applyFont="1" applyFill="1" applyBorder="1" applyAlignment="1">
      <alignment horizontal="right" vertical="center" wrapText="1"/>
    </xf>
    <xf numFmtId="14" fontId="75" fillId="29" borderId="12" xfId="0" applyNumberFormat="1" applyFont="1" applyFill="1" applyBorder="1" applyAlignment="1" applyProtection="1">
      <alignment horizontal="center" vertical="center"/>
      <protection locked="0"/>
    </xf>
    <xf numFmtId="0" fontId="73" fillId="29" borderId="0" xfId="0" applyFont="1" applyFill="1" applyBorder="1" applyAlignment="1">
      <alignment/>
    </xf>
    <xf numFmtId="0" fontId="72" fillId="29" borderId="26" xfId="0" applyFont="1" applyFill="1" applyBorder="1" applyAlignment="1">
      <alignment horizontal="left" vertical="center" wrapText="1"/>
    </xf>
    <xf numFmtId="0" fontId="6" fillId="28" borderId="27" xfId="0" applyFont="1" applyFill="1" applyBorder="1" applyAlignment="1">
      <alignment/>
    </xf>
    <xf numFmtId="165" fontId="76" fillId="0" borderId="25" xfId="0" applyNumberFormat="1" applyFont="1" applyBorder="1" applyAlignment="1">
      <alignment horizontal="center" vertical="center"/>
    </xf>
    <xf numFmtId="3" fontId="9" fillId="28" borderId="0" xfId="0" applyNumberFormat="1" applyFont="1" applyFill="1" applyBorder="1" applyAlignment="1">
      <alignment/>
    </xf>
    <xf numFmtId="3" fontId="70" fillId="30" borderId="14" xfId="0" applyNumberFormat="1" applyFont="1" applyFill="1" applyBorder="1" applyAlignment="1">
      <alignment horizontal="center" vertical="center" wrapText="1"/>
    </xf>
    <xf numFmtId="0" fontId="77" fillId="32" borderId="28" xfId="0" applyFont="1" applyFill="1" applyBorder="1" applyAlignment="1">
      <alignment horizontal="center" vertical="center" wrapText="1"/>
    </xf>
    <xf numFmtId="0" fontId="77" fillId="32" borderId="29" xfId="0" applyFont="1" applyFill="1" applyBorder="1" applyAlignment="1">
      <alignment horizontal="center" vertical="center" wrapText="1"/>
    </xf>
    <xf numFmtId="0" fontId="6" fillId="28" borderId="30" xfId="0" applyFont="1" applyFill="1" applyBorder="1" applyAlignment="1">
      <alignment/>
    </xf>
    <xf numFmtId="0" fontId="78" fillId="32" borderId="28" xfId="0" applyFont="1" applyFill="1" applyBorder="1" applyAlignment="1">
      <alignment horizontal="center" vertical="center" wrapText="1"/>
    </xf>
    <xf numFmtId="0" fontId="78" fillId="32" borderId="29" xfId="0" applyFont="1" applyFill="1" applyBorder="1" applyAlignment="1">
      <alignment horizontal="center" vertical="center" wrapText="1"/>
    </xf>
    <xf numFmtId="177" fontId="70" fillId="30" borderId="14" xfId="0" applyNumberFormat="1" applyFont="1" applyFill="1" applyBorder="1" applyAlignment="1">
      <alignment horizontal="center" vertical="center" wrapText="1"/>
    </xf>
    <xf numFmtId="177" fontId="76" fillId="0" borderId="25" xfId="0" applyNumberFormat="1" applyFont="1" applyBorder="1" applyAlignment="1">
      <alignment vertical="center" wrapText="1"/>
    </xf>
    <xf numFmtId="177" fontId="70" fillId="30" borderId="14" xfId="0" applyNumberFormat="1" applyFont="1" applyFill="1" applyBorder="1" applyAlignment="1">
      <alignment vertical="center" wrapText="1"/>
    </xf>
    <xf numFmtId="177" fontId="70" fillId="30" borderId="14" xfId="0" applyNumberFormat="1" applyFont="1" applyFill="1" applyBorder="1" applyAlignment="1">
      <alignment vertical="center"/>
    </xf>
    <xf numFmtId="3" fontId="70" fillId="30" borderId="14" xfId="0" applyNumberFormat="1" applyFont="1" applyFill="1" applyBorder="1" applyAlignment="1">
      <alignment horizontal="left" vertical="center" wrapText="1"/>
    </xf>
    <xf numFmtId="177" fontId="71" fillId="31" borderId="31" xfId="0" applyNumberFormat="1" applyFont="1" applyFill="1" applyBorder="1" applyAlignment="1">
      <alignment horizontal="right" vertical="center" wrapText="1"/>
    </xf>
    <xf numFmtId="0" fontId="72" fillId="29" borderId="0" xfId="0" applyFont="1" applyFill="1" applyBorder="1" applyAlignment="1">
      <alignment horizontal="left" vertical="center" wrapText="1"/>
    </xf>
    <xf numFmtId="0" fontId="77" fillId="32" borderId="32" xfId="0" applyFont="1" applyFill="1" applyBorder="1" applyAlignment="1">
      <alignment horizontal="center" vertical="center" wrapText="1"/>
    </xf>
    <xf numFmtId="3" fontId="71" fillId="31" borderId="18" xfId="0" applyNumberFormat="1" applyFont="1" applyFill="1" applyBorder="1" applyAlignment="1">
      <alignment vertical="justify" wrapText="1"/>
    </xf>
    <xf numFmtId="3" fontId="72" fillId="29" borderId="17" xfId="0" applyNumberFormat="1" applyFont="1" applyFill="1" applyBorder="1" applyAlignment="1">
      <alignment horizontal="left" vertical="center" wrapText="1"/>
    </xf>
    <xf numFmtId="3" fontId="71" fillId="31" borderId="33" xfId="0" applyNumberFormat="1" applyFont="1" applyFill="1" applyBorder="1" applyAlignment="1">
      <alignment vertical="justify" wrapText="1"/>
    </xf>
    <xf numFmtId="3" fontId="71" fillId="31" borderId="24" xfId="0" applyNumberFormat="1" applyFont="1" applyFill="1" applyBorder="1" applyAlignment="1">
      <alignment horizontal="right" vertical="center"/>
    </xf>
    <xf numFmtId="3" fontId="76" fillId="0" borderId="25" xfId="0" applyNumberFormat="1" applyFont="1" applyBorder="1" applyAlignment="1">
      <alignment horizontal="right" vertical="center"/>
    </xf>
    <xf numFmtId="3" fontId="70" fillId="30" borderId="14" xfId="0" applyNumberFormat="1" applyFont="1" applyFill="1" applyBorder="1" applyAlignment="1">
      <alignment horizontal="right" vertical="center"/>
    </xf>
    <xf numFmtId="185" fontId="76" fillId="0" borderId="25" xfId="0" applyNumberFormat="1" applyFont="1" applyBorder="1" applyAlignment="1">
      <alignment horizontal="right" vertical="center" wrapText="1"/>
    </xf>
    <xf numFmtId="1" fontId="76" fillId="0" borderId="25" xfId="0" applyNumberFormat="1" applyFont="1" applyBorder="1" applyAlignment="1">
      <alignment horizontal="right" vertical="center" wrapText="1"/>
    </xf>
    <xf numFmtId="0" fontId="11" fillId="28" borderId="34" xfId="0" applyFont="1" applyFill="1" applyBorder="1" applyAlignment="1">
      <alignment/>
    </xf>
    <xf numFmtId="0" fontId="14" fillId="28" borderId="35" xfId="0" applyFont="1" applyFill="1" applyBorder="1" applyAlignment="1">
      <alignment/>
    </xf>
    <xf numFmtId="0" fontId="12" fillId="28" borderId="34" xfId="0" applyFont="1" applyFill="1" applyBorder="1" applyAlignment="1">
      <alignment/>
    </xf>
    <xf numFmtId="0" fontId="6" fillId="28" borderId="34" xfId="0" applyFont="1" applyFill="1" applyBorder="1" applyAlignment="1">
      <alignment/>
    </xf>
    <xf numFmtId="0" fontId="14" fillId="28" borderId="36" xfId="0" applyFont="1" applyFill="1" applyBorder="1" applyAlignment="1">
      <alignment/>
    </xf>
    <xf numFmtId="183" fontId="70" fillId="30" borderId="14" xfId="49" applyNumberFormat="1" applyFont="1" applyFill="1" applyBorder="1" applyAlignment="1">
      <alignment horizontal="right" vertical="center" wrapText="1"/>
    </xf>
    <xf numFmtId="1" fontId="70" fillId="30" borderId="14" xfId="0" applyNumberFormat="1" applyFont="1" applyFill="1" applyBorder="1" applyAlignment="1">
      <alignment horizontal="right" vertical="center" wrapText="1"/>
    </xf>
    <xf numFmtId="1" fontId="70" fillId="30" borderId="14" xfId="49" applyNumberFormat="1" applyFont="1" applyFill="1" applyBorder="1" applyAlignment="1">
      <alignment horizontal="right" vertical="center" wrapText="1"/>
    </xf>
    <xf numFmtId="1" fontId="70" fillId="30" borderId="13" xfId="49" applyNumberFormat="1" applyFont="1" applyFill="1" applyBorder="1" applyAlignment="1">
      <alignment horizontal="right" vertical="center" wrapText="1"/>
    </xf>
    <xf numFmtId="1" fontId="71" fillId="31" borderId="24" xfId="0" applyNumberFormat="1" applyFont="1" applyFill="1" applyBorder="1" applyAlignment="1">
      <alignment horizontal="right" vertical="center" wrapText="1"/>
    </xf>
    <xf numFmtId="1" fontId="71" fillId="31" borderId="16" xfId="0" applyNumberFormat="1" applyFont="1" applyFill="1" applyBorder="1" applyAlignment="1">
      <alignment horizontal="right" vertical="center" wrapText="1"/>
    </xf>
    <xf numFmtId="1" fontId="71" fillId="31" borderId="23" xfId="0" applyNumberFormat="1" applyFont="1" applyFill="1" applyBorder="1" applyAlignment="1">
      <alignment horizontal="right" vertical="center" wrapText="1"/>
    </xf>
    <xf numFmtId="177" fontId="9" fillId="28" borderId="0" xfId="0" applyNumberFormat="1" applyFont="1" applyFill="1" applyBorder="1" applyAlignment="1">
      <alignment/>
    </xf>
    <xf numFmtId="177" fontId="76" fillId="0" borderId="25" xfId="0" applyNumberFormat="1" applyFont="1" applyBorder="1" applyAlignment="1">
      <alignment horizontal="center" vertical="center" wrapText="1"/>
    </xf>
    <xf numFmtId="176" fontId="71" fillId="31" borderId="16" xfId="49" applyNumberFormat="1" applyFont="1" applyFill="1" applyBorder="1" applyAlignment="1">
      <alignment horizontal="right" vertical="center" wrapText="1"/>
    </xf>
    <xf numFmtId="0" fontId="67" fillId="0" borderId="10" xfId="46" applyFont="1" applyBorder="1" applyAlignment="1" applyProtection="1">
      <alignment horizontal="left"/>
      <protection/>
    </xf>
    <xf numFmtId="0" fontId="17" fillId="28" borderId="0" xfId="46" applyFont="1" applyFill="1" applyAlignment="1" applyProtection="1">
      <alignment horizontal="left"/>
      <protection/>
    </xf>
    <xf numFmtId="0" fontId="7" fillId="28" borderId="0" xfId="0" applyFont="1" applyFill="1" applyBorder="1" applyAlignment="1">
      <alignment horizontal="left"/>
    </xf>
    <xf numFmtId="0" fontId="79" fillId="28" borderId="0" xfId="0" applyFont="1" applyFill="1" applyAlignment="1">
      <alignment horizontal="left" wrapText="1"/>
    </xf>
    <xf numFmtId="0" fontId="80" fillId="28" borderId="0" xfId="0" applyFont="1" applyFill="1" applyAlignment="1">
      <alignment horizontal="left" vertical="top" wrapText="1"/>
    </xf>
    <xf numFmtId="0" fontId="70" fillId="32" borderId="36" xfId="0" applyFont="1" applyFill="1" applyBorder="1" applyAlignment="1">
      <alignment horizontal="center" vertical="center" wrapText="1"/>
    </xf>
    <xf numFmtId="0" fontId="70" fillId="32" borderId="37" xfId="0" applyFont="1" applyFill="1" applyBorder="1" applyAlignment="1">
      <alignment horizontal="center" vertical="center" wrapText="1"/>
    </xf>
    <xf numFmtId="0" fontId="70" fillId="32" borderId="38" xfId="0" applyFont="1" applyFill="1" applyBorder="1" applyAlignment="1">
      <alignment horizontal="center" vertical="center" wrapText="1"/>
    </xf>
    <xf numFmtId="0" fontId="70" fillId="32" borderId="39" xfId="0" applyFont="1" applyFill="1" applyBorder="1" applyAlignment="1">
      <alignment horizontal="center" vertical="center" wrapText="1"/>
    </xf>
    <xf numFmtId="0" fontId="70" fillId="32" borderId="40" xfId="0" applyFont="1" applyFill="1" applyBorder="1" applyAlignment="1">
      <alignment horizontal="center" vertical="center" wrapText="1"/>
    </xf>
    <xf numFmtId="0" fontId="70" fillId="32" borderId="41" xfId="0" applyFont="1" applyFill="1" applyBorder="1" applyAlignment="1">
      <alignment horizontal="center" vertical="center" wrapText="1"/>
    </xf>
    <xf numFmtId="0" fontId="70" fillId="32" borderId="42" xfId="0" applyFont="1" applyFill="1" applyBorder="1" applyAlignment="1">
      <alignment horizontal="center" vertical="center" wrapText="1"/>
    </xf>
    <xf numFmtId="0" fontId="70" fillId="32" borderId="43" xfId="0" applyFont="1" applyFill="1" applyBorder="1" applyAlignment="1">
      <alignment horizontal="center" vertical="center" wrapText="1"/>
    </xf>
    <xf numFmtId="0" fontId="78" fillId="32" borderId="29" xfId="0" applyFont="1" applyFill="1" applyBorder="1" applyAlignment="1">
      <alignment horizontal="center" vertical="center" wrapText="1"/>
    </xf>
    <xf numFmtId="0" fontId="78" fillId="32" borderId="44" xfId="0" applyFont="1" applyFill="1" applyBorder="1" applyAlignment="1">
      <alignment horizontal="center" vertical="center" wrapText="1"/>
    </xf>
    <xf numFmtId="0" fontId="78" fillId="32" borderId="45" xfId="0" applyFont="1" applyFill="1" applyBorder="1" applyAlignment="1">
      <alignment horizontal="center" vertical="center" wrapText="1"/>
    </xf>
    <xf numFmtId="0" fontId="78" fillId="32" borderId="46" xfId="0" applyFont="1" applyFill="1" applyBorder="1" applyAlignment="1">
      <alignment horizontal="center" vertical="center" wrapText="1"/>
    </xf>
    <xf numFmtId="0" fontId="78" fillId="32" borderId="47" xfId="0" applyFont="1" applyFill="1" applyBorder="1" applyAlignment="1">
      <alignment horizontal="center" vertical="center" wrapText="1"/>
    </xf>
    <xf numFmtId="0" fontId="78" fillId="32" borderId="48"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Inicio!A1" /></Relationships>
</file>

<file path=xl/drawings/_rels/drawing11.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85725</xdr:rowOff>
    </xdr:from>
    <xdr:ext cx="12306300" cy="1285875"/>
    <xdr:sp>
      <xdr:nvSpPr>
        <xdr:cNvPr id="1" name="11 Rectángulo redondeado"/>
        <xdr:cNvSpPr>
          <a:spLocks/>
        </xdr:cNvSpPr>
      </xdr:nvSpPr>
      <xdr:spPr>
        <a:xfrm>
          <a:off x="809625" y="247650"/>
          <a:ext cx="1230630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a:t>
          </a:r>
        </a:p>
      </xdr:txBody>
    </xdr:sp>
    <xdr:clientData/>
  </xdr:oneCellAnchor>
  <xdr:twoCellAnchor editAs="oneCell">
    <xdr:from>
      <xdr:col>1</xdr:col>
      <xdr:colOff>266700</xdr:colOff>
      <xdr:row>1</xdr:row>
      <xdr:rowOff>133350</xdr:rowOff>
    </xdr:from>
    <xdr:to>
      <xdr:col>2</xdr:col>
      <xdr:colOff>590550</xdr:colOff>
      <xdr:row>8</xdr:row>
      <xdr:rowOff>0</xdr:rowOff>
    </xdr:to>
    <xdr:pic>
      <xdr:nvPicPr>
        <xdr:cNvPr id="2" name="12 Imagen"/>
        <xdr:cNvPicPr preferRelativeResize="1">
          <a:picLocks noChangeAspect="1"/>
        </xdr:cNvPicPr>
      </xdr:nvPicPr>
      <xdr:blipFill>
        <a:blip r:embed="rId1"/>
        <a:stretch>
          <a:fillRect/>
        </a:stretch>
      </xdr:blipFill>
      <xdr:spPr>
        <a:xfrm>
          <a:off x="1000125" y="295275"/>
          <a:ext cx="1028700" cy="1085850"/>
        </a:xfrm>
        <a:prstGeom prst="rect">
          <a:avLst/>
        </a:prstGeom>
        <a:noFill/>
        <a:ln w="9525" cmpd="sng">
          <a:noFill/>
        </a:ln>
      </xdr:spPr>
    </xdr:pic>
    <xdr:clientData/>
  </xdr:twoCellAnchor>
  <xdr:oneCellAnchor>
    <xdr:from>
      <xdr:col>1</xdr:col>
      <xdr:colOff>66675</xdr:colOff>
      <xdr:row>9</xdr:row>
      <xdr:rowOff>104775</xdr:rowOff>
    </xdr:from>
    <xdr:ext cx="12306300" cy="352425"/>
    <xdr:sp>
      <xdr:nvSpPr>
        <xdr:cNvPr id="3" name="13 Rectángulo redondeado"/>
        <xdr:cNvSpPr>
          <a:spLocks/>
        </xdr:cNvSpPr>
      </xdr:nvSpPr>
      <xdr:spPr>
        <a:xfrm>
          <a:off x="800100" y="1733550"/>
          <a:ext cx="123063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año 2020</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23431500" cy="1257300"/>
    <xdr:sp>
      <xdr:nvSpPr>
        <xdr:cNvPr id="1" name="3 Rectángulo redondeado"/>
        <xdr:cNvSpPr>
          <a:spLocks/>
        </xdr:cNvSpPr>
      </xdr:nvSpPr>
      <xdr:spPr>
        <a:xfrm>
          <a:off x="771525" y="190500"/>
          <a:ext cx="23431500"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POR COMUNIDADES Y CIUDADES AUTÓNOMAS
</a:t>
          </a:r>
          <a:r>
            <a:rPr lang="en-US" cap="none" sz="1800" b="1" i="0" u="none" baseline="0">
              <a:solidFill>
                <a:srgbClr val="FFFFFF"/>
              </a:solidFill>
            </a:rPr>
            <a:t>Año 2020</a:t>
          </a:r>
        </a:p>
      </xdr:txBody>
    </xdr:sp>
    <xdr:clientData/>
  </xdr:oneCellAnchor>
  <xdr:oneCellAnchor>
    <xdr:from>
      <xdr:col>1</xdr:col>
      <xdr:colOff>0</xdr:colOff>
      <xdr:row>8</xdr:row>
      <xdr:rowOff>123825</xdr:rowOff>
    </xdr:from>
    <xdr:ext cx="23431500" cy="352425"/>
    <xdr:sp>
      <xdr:nvSpPr>
        <xdr:cNvPr id="2" name="4 Rectángulo redondeado"/>
        <xdr:cNvSpPr>
          <a:spLocks/>
        </xdr:cNvSpPr>
      </xdr:nvSpPr>
      <xdr:spPr>
        <a:xfrm>
          <a:off x="762000" y="1647825"/>
          <a:ext cx="234315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edad.</a:t>
          </a:r>
        </a:p>
      </xdr:txBody>
    </xdr:sp>
    <xdr:clientData/>
  </xdr:oneCellAnchor>
  <xdr:twoCellAnchor>
    <xdr:from>
      <xdr:col>24</xdr:col>
      <xdr:colOff>733425</xdr:colOff>
      <xdr:row>3</xdr:row>
      <xdr:rowOff>66675</xdr:rowOff>
    </xdr:from>
    <xdr:to>
      <xdr:col>26</xdr:col>
      <xdr:colOff>533400</xdr:colOff>
      <xdr:row>6</xdr:row>
      <xdr:rowOff>28575</xdr:rowOff>
    </xdr:to>
    <xdr:sp>
      <xdr:nvSpPr>
        <xdr:cNvPr id="3" name="5 Pentágono">
          <a:hlinkClick r:id="rId1"/>
        </xdr:cNvPr>
        <xdr:cNvSpPr>
          <a:spLocks/>
        </xdr:cNvSpPr>
      </xdr:nvSpPr>
      <xdr:spPr>
        <a:xfrm flipH="1">
          <a:off x="24888825" y="638175"/>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32242125" cy="1257300"/>
    <xdr:sp>
      <xdr:nvSpPr>
        <xdr:cNvPr id="1" name="1 Rectángulo redondeado"/>
        <xdr:cNvSpPr>
          <a:spLocks/>
        </xdr:cNvSpPr>
      </xdr:nvSpPr>
      <xdr:spPr>
        <a:xfrm>
          <a:off x="771525" y="190500"/>
          <a:ext cx="32242125"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POR COMUNIDADES Y CIUDADES AUTÓNOMAS
</a:t>
          </a:r>
          <a:r>
            <a:rPr lang="en-US" cap="none" sz="1800" b="1" i="0" u="none" baseline="0">
              <a:solidFill>
                <a:srgbClr val="FFFFFF"/>
              </a:solidFill>
            </a:rPr>
            <a:t>Año 2020</a:t>
          </a:r>
        </a:p>
      </xdr:txBody>
    </xdr:sp>
    <xdr:clientData/>
  </xdr:oneCellAnchor>
  <xdr:oneCellAnchor>
    <xdr:from>
      <xdr:col>1</xdr:col>
      <xdr:colOff>0</xdr:colOff>
      <xdr:row>8</xdr:row>
      <xdr:rowOff>123825</xdr:rowOff>
    </xdr:from>
    <xdr:ext cx="32242125" cy="352425"/>
    <xdr:sp>
      <xdr:nvSpPr>
        <xdr:cNvPr id="2" name="2 Rectángulo redondeado"/>
        <xdr:cNvSpPr>
          <a:spLocks/>
        </xdr:cNvSpPr>
      </xdr:nvSpPr>
      <xdr:spPr>
        <a:xfrm>
          <a:off x="762000" y="1647825"/>
          <a:ext cx="322421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nacionalidad.</a:t>
          </a:r>
        </a:p>
      </xdr:txBody>
    </xdr:sp>
    <xdr:clientData/>
  </xdr:oneCellAnchor>
  <xdr:twoCellAnchor>
    <xdr:from>
      <xdr:col>37</xdr:col>
      <xdr:colOff>666750</xdr:colOff>
      <xdr:row>2</xdr:row>
      <xdr:rowOff>180975</xdr:rowOff>
    </xdr:from>
    <xdr:to>
      <xdr:col>39</xdr:col>
      <xdr:colOff>466725</xdr:colOff>
      <xdr:row>5</xdr:row>
      <xdr:rowOff>142875</xdr:rowOff>
    </xdr:to>
    <xdr:sp>
      <xdr:nvSpPr>
        <xdr:cNvPr id="3" name="3 Pentágono">
          <a:hlinkClick r:id="rId1"/>
        </xdr:cNvPr>
        <xdr:cNvSpPr>
          <a:spLocks/>
        </xdr:cNvSpPr>
      </xdr:nvSpPr>
      <xdr:spPr>
        <a:xfrm flipH="1">
          <a:off x="33728025" y="561975"/>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11620500" cy="1285875"/>
    <xdr:sp>
      <xdr:nvSpPr>
        <xdr:cNvPr id="1" name="8 Rectángulo redondeado"/>
        <xdr:cNvSpPr>
          <a:spLocks/>
        </xdr:cNvSpPr>
      </xdr:nvSpPr>
      <xdr:spPr>
        <a:xfrm>
          <a:off x="323850" y="180975"/>
          <a:ext cx="1162050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a:t>
          </a:r>
        </a:p>
      </xdr:txBody>
    </xdr:sp>
    <xdr:clientData/>
  </xdr:oneCellAnchor>
  <xdr:oneCellAnchor>
    <xdr:from>
      <xdr:col>1</xdr:col>
      <xdr:colOff>0</xdr:colOff>
      <xdr:row>9</xdr:row>
      <xdr:rowOff>38100</xdr:rowOff>
    </xdr:from>
    <xdr:ext cx="11620500" cy="352425"/>
    <xdr:sp>
      <xdr:nvSpPr>
        <xdr:cNvPr id="2" name="9 Rectángulo redondeado"/>
        <xdr:cNvSpPr>
          <a:spLocks/>
        </xdr:cNvSpPr>
      </xdr:nvSpPr>
      <xdr:spPr>
        <a:xfrm>
          <a:off x="314325" y="1666875"/>
          <a:ext cx="116205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año 2020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628650</xdr:colOff>
      <xdr:row>1</xdr:row>
      <xdr:rowOff>9525</xdr:rowOff>
    </xdr:from>
    <xdr:ext cx="10725150" cy="1285875"/>
    <xdr:sp>
      <xdr:nvSpPr>
        <xdr:cNvPr id="1" name="3 Rectángulo redondeado"/>
        <xdr:cNvSpPr>
          <a:spLocks/>
        </xdr:cNvSpPr>
      </xdr:nvSpPr>
      <xdr:spPr>
        <a:xfrm>
          <a:off x="628650" y="200025"/>
          <a:ext cx="1072515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nacionalies
</a:t>
          </a:r>
          <a:r>
            <a:rPr lang="en-US" cap="none" sz="1800" b="1" i="0" u="none" baseline="0">
              <a:solidFill>
                <a:srgbClr val="FFFFFF"/>
              </a:solidFill>
            </a:rPr>
            <a:t>Año 2020</a:t>
          </a:r>
        </a:p>
      </xdr:txBody>
    </xdr:sp>
    <xdr:clientData/>
  </xdr:oneCellAnchor>
  <xdr:oneCellAnchor>
    <xdr:from>
      <xdr:col>0</xdr:col>
      <xdr:colOff>619125</xdr:colOff>
      <xdr:row>8</xdr:row>
      <xdr:rowOff>161925</xdr:rowOff>
    </xdr:from>
    <xdr:ext cx="10725150" cy="352425"/>
    <xdr:sp>
      <xdr:nvSpPr>
        <xdr:cNvPr id="2" name="4 Rectángulo redondeado"/>
        <xdr:cNvSpPr>
          <a:spLocks/>
        </xdr:cNvSpPr>
      </xdr:nvSpPr>
      <xdr:spPr>
        <a:xfrm>
          <a:off x="619125" y="1685925"/>
          <a:ext cx="1072515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sexo (*)</a:t>
          </a:r>
        </a:p>
      </xdr:txBody>
    </xdr:sp>
    <xdr:clientData/>
  </xdr:oneCellAnchor>
  <xdr:twoCellAnchor>
    <xdr:from>
      <xdr:col>10</xdr:col>
      <xdr:colOff>733425</xdr:colOff>
      <xdr:row>2</xdr:row>
      <xdr:rowOff>133350</xdr:rowOff>
    </xdr:from>
    <xdr:to>
      <xdr:col>12</xdr:col>
      <xdr:colOff>314325</xdr:colOff>
      <xdr:row>5</xdr:row>
      <xdr:rowOff>104775</xdr:rowOff>
    </xdr:to>
    <xdr:sp>
      <xdr:nvSpPr>
        <xdr:cNvPr id="3" name="5 Pentágono">
          <a:hlinkClick r:id="rId1"/>
        </xdr:cNvPr>
        <xdr:cNvSpPr>
          <a:spLocks/>
        </xdr:cNvSpPr>
      </xdr:nvSpPr>
      <xdr:spPr>
        <a:xfrm flipH="1">
          <a:off x="12020550" y="514350"/>
          <a:ext cx="1238250" cy="542925"/>
        </a:xfrm>
        <a:prstGeom prst="homePlate">
          <a:avLst>
            <a:gd name="adj" fmla="val 2675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editAs="oneCell">
    <xdr:from>
      <xdr:col>1</xdr:col>
      <xdr:colOff>47625</xdr:colOff>
      <xdr:row>1</xdr:row>
      <xdr:rowOff>123825</xdr:rowOff>
    </xdr:from>
    <xdr:to>
      <xdr:col>2</xdr:col>
      <xdr:colOff>352425</xdr:colOff>
      <xdr:row>7</xdr:row>
      <xdr:rowOff>66675</xdr:rowOff>
    </xdr:to>
    <xdr:pic>
      <xdr:nvPicPr>
        <xdr:cNvPr id="4" name="6 Imagen"/>
        <xdr:cNvPicPr preferRelativeResize="1">
          <a:picLocks noChangeAspect="1"/>
        </xdr:cNvPicPr>
      </xdr:nvPicPr>
      <xdr:blipFill>
        <a:blip r:embed="rId2"/>
        <a:stretch>
          <a:fillRect/>
        </a:stretch>
      </xdr:blipFill>
      <xdr:spPr>
        <a:xfrm>
          <a:off x="809625" y="314325"/>
          <a:ext cx="9525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3</xdr:row>
      <xdr:rowOff>38100</xdr:rowOff>
    </xdr:from>
    <xdr:to>
      <xdr:col>13</xdr:col>
      <xdr:colOff>257175</xdr:colOff>
      <xdr:row>6</xdr:row>
      <xdr:rowOff>9525</xdr:rowOff>
    </xdr:to>
    <xdr:sp>
      <xdr:nvSpPr>
        <xdr:cNvPr id="1" name="7 Pentágono">
          <a:hlinkClick r:id="rId1"/>
        </xdr:cNvPr>
        <xdr:cNvSpPr>
          <a:spLocks/>
        </xdr:cNvSpPr>
      </xdr:nvSpPr>
      <xdr:spPr>
        <a:xfrm flipH="1">
          <a:off x="12363450" y="609600"/>
          <a:ext cx="1323975" cy="542925"/>
        </a:xfrm>
        <a:prstGeom prst="homePlate">
          <a:avLst>
            <a:gd name="adj" fmla="val 2675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38100</xdr:colOff>
      <xdr:row>1</xdr:row>
      <xdr:rowOff>0</xdr:rowOff>
    </xdr:from>
    <xdr:ext cx="21450300" cy="1276350"/>
    <xdr:sp>
      <xdr:nvSpPr>
        <xdr:cNvPr id="2" name="10 Rectángulo redondeado"/>
        <xdr:cNvSpPr>
          <a:spLocks/>
        </xdr:cNvSpPr>
      </xdr:nvSpPr>
      <xdr:spPr>
        <a:xfrm>
          <a:off x="800100" y="190500"/>
          <a:ext cx="21450300"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Año 2020</a:t>
          </a:r>
        </a:p>
      </xdr:txBody>
    </xdr:sp>
    <xdr:clientData/>
  </xdr:oneCellAnchor>
  <xdr:oneCellAnchor>
    <xdr:from>
      <xdr:col>1</xdr:col>
      <xdr:colOff>28575</xdr:colOff>
      <xdr:row>8</xdr:row>
      <xdr:rowOff>133350</xdr:rowOff>
    </xdr:from>
    <xdr:ext cx="21450300" cy="352425"/>
    <xdr:sp>
      <xdr:nvSpPr>
        <xdr:cNvPr id="3" name="11 Rectángulo redondeado"/>
        <xdr:cNvSpPr>
          <a:spLocks/>
        </xdr:cNvSpPr>
      </xdr:nvSpPr>
      <xdr:spPr>
        <a:xfrm>
          <a:off x="790575" y="1657350"/>
          <a:ext cx="214503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edad (*)</a:t>
          </a:r>
        </a:p>
      </xdr:txBody>
    </xdr:sp>
    <xdr:clientData/>
  </xdr:oneCellAnchor>
  <xdr:twoCellAnchor>
    <xdr:from>
      <xdr:col>25</xdr:col>
      <xdr:colOff>0</xdr:colOff>
      <xdr:row>2</xdr:row>
      <xdr:rowOff>161925</xdr:rowOff>
    </xdr:from>
    <xdr:to>
      <xdr:col>26</xdr:col>
      <xdr:colOff>523875</xdr:colOff>
      <xdr:row>5</xdr:row>
      <xdr:rowOff>133350</xdr:rowOff>
    </xdr:to>
    <xdr:sp>
      <xdr:nvSpPr>
        <xdr:cNvPr id="4" name="13 Pentágono">
          <a:hlinkClick r:id="rId2"/>
        </xdr:cNvPr>
        <xdr:cNvSpPr>
          <a:spLocks/>
        </xdr:cNvSpPr>
      </xdr:nvSpPr>
      <xdr:spPr>
        <a:xfrm flipH="1">
          <a:off x="23040975" y="542925"/>
          <a:ext cx="1285875" cy="542925"/>
        </a:xfrm>
        <a:prstGeom prst="homePlate">
          <a:avLst>
            <a:gd name="adj" fmla="val 27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1</xdr:row>
      <xdr:rowOff>0</xdr:rowOff>
    </xdr:from>
    <xdr:ext cx="17678400" cy="1276350"/>
    <xdr:sp>
      <xdr:nvSpPr>
        <xdr:cNvPr id="1" name="1 Rectángulo redondeado"/>
        <xdr:cNvSpPr>
          <a:spLocks/>
        </xdr:cNvSpPr>
      </xdr:nvSpPr>
      <xdr:spPr>
        <a:xfrm>
          <a:off x="742950" y="190500"/>
          <a:ext cx="17678400"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nacionales
</a:t>
          </a:r>
          <a:r>
            <a:rPr lang="en-US" cap="none" sz="1800" b="1" i="0" u="none" baseline="0">
              <a:solidFill>
                <a:srgbClr val="FFFFFF"/>
              </a:solidFill>
            </a:rPr>
            <a:t>Año 2020</a:t>
          </a:r>
        </a:p>
      </xdr:txBody>
    </xdr:sp>
    <xdr:clientData/>
  </xdr:oneCellAnchor>
  <xdr:oneCellAnchor>
    <xdr:from>
      <xdr:col>1</xdr:col>
      <xdr:colOff>47625</xdr:colOff>
      <xdr:row>8</xdr:row>
      <xdr:rowOff>133350</xdr:rowOff>
    </xdr:from>
    <xdr:ext cx="17678400" cy="352425"/>
    <xdr:sp>
      <xdr:nvSpPr>
        <xdr:cNvPr id="2" name="2 Rectángulo redondeado"/>
        <xdr:cNvSpPr>
          <a:spLocks/>
        </xdr:cNvSpPr>
      </xdr:nvSpPr>
      <xdr:spPr>
        <a:xfrm>
          <a:off x="733425" y="1657350"/>
          <a:ext cx="176784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nacionalidad (*)</a:t>
          </a:r>
        </a:p>
      </xdr:txBody>
    </xdr:sp>
    <xdr:clientData/>
  </xdr:oneCellAnchor>
  <xdr:twoCellAnchor>
    <xdr:from>
      <xdr:col>20</xdr:col>
      <xdr:colOff>390525</xdr:colOff>
      <xdr:row>2</xdr:row>
      <xdr:rowOff>180975</xdr:rowOff>
    </xdr:from>
    <xdr:to>
      <xdr:col>22</xdr:col>
      <xdr:colOff>152400</xdr:colOff>
      <xdr:row>5</xdr:row>
      <xdr:rowOff>152400</xdr:rowOff>
    </xdr:to>
    <xdr:sp>
      <xdr:nvSpPr>
        <xdr:cNvPr id="3" name="3 Pentágono">
          <a:hlinkClick r:id="rId1"/>
        </xdr:cNvPr>
        <xdr:cNvSpPr>
          <a:spLocks/>
        </xdr:cNvSpPr>
      </xdr:nvSpPr>
      <xdr:spPr>
        <a:xfrm flipH="1">
          <a:off x="18811875" y="561975"/>
          <a:ext cx="1285875" cy="542925"/>
        </a:xfrm>
        <a:prstGeom prst="homePlate">
          <a:avLst>
            <a:gd name="adj" fmla="val 28046"/>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20888325" cy="1276350"/>
    <xdr:sp>
      <xdr:nvSpPr>
        <xdr:cNvPr id="1" name="1 Rectángulo redondeado"/>
        <xdr:cNvSpPr>
          <a:spLocks/>
        </xdr:cNvSpPr>
      </xdr:nvSpPr>
      <xdr:spPr>
        <a:xfrm>
          <a:off x="590550" y="190500"/>
          <a:ext cx="20888325"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Resultados nacionales
</a:t>
          </a:r>
          <a:r>
            <a:rPr lang="en-US" cap="none" sz="1800" b="1" i="0" u="none" baseline="0">
              <a:solidFill>
                <a:srgbClr val="FFFFFF"/>
              </a:solidFill>
            </a:rPr>
            <a:t>Año 2020</a:t>
          </a:r>
        </a:p>
      </xdr:txBody>
    </xdr:sp>
    <xdr:clientData/>
  </xdr:oneCellAnchor>
  <xdr:oneCellAnchor>
    <xdr:from>
      <xdr:col>0</xdr:col>
      <xdr:colOff>581025</xdr:colOff>
      <xdr:row>8</xdr:row>
      <xdr:rowOff>133350</xdr:rowOff>
    </xdr:from>
    <xdr:ext cx="20888325" cy="352425"/>
    <xdr:sp>
      <xdr:nvSpPr>
        <xdr:cNvPr id="2" name="2 Rectángulo redondeado"/>
        <xdr:cNvSpPr>
          <a:spLocks/>
        </xdr:cNvSpPr>
      </xdr:nvSpPr>
      <xdr:spPr>
        <a:xfrm>
          <a:off x="581025" y="1657350"/>
          <a:ext cx="208883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TIPO DE PENA Y TIPO DE DELITO (*)</a:t>
          </a:r>
        </a:p>
      </xdr:txBody>
    </xdr:sp>
    <xdr:clientData/>
  </xdr:oneCellAnchor>
  <xdr:twoCellAnchor>
    <xdr:from>
      <xdr:col>22</xdr:col>
      <xdr:colOff>742950</xdr:colOff>
      <xdr:row>3</xdr:row>
      <xdr:rowOff>66675</xdr:rowOff>
    </xdr:from>
    <xdr:to>
      <xdr:col>24</xdr:col>
      <xdr:colOff>504825</xdr:colOff>
      <xdr:row>6</xdr:row>
      <xdr:rowOff>38100</xdr:rowOff>
    </xdr:to>
    <xdr:sp>
      <xdr:nvSpPr>
        <xdr:cNvPr id="3" name="3 Pentágono">
          <a:hlinkClick r:id="rId1"/>
        </xdr:cNvPr>
        <xdr:cNvSpPr>
          <a:spLocks/>
        </xdr:cNvSpPr>
      </xdr:nvSpPr>
      <xdr:spPr>
        <a:xfrm flipH="1">
          <a:off x="22155150" y="638175"/>
          <a:ext cx="1285875" cy="542925"/>
        </a:xfrm>
        <a:prstGeom prst="homePlate">
          <a:avLst>
            <a:gd name="adj" fmla="val 27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1</xdr:row>
      <xdr:rowOff>0</xdr:rowOff>
    </xdr:from>
    <xdr:ext cx="13068300" cy="1276350"/>
    <xdr:sp>
      <xdr:nvSpPr>
        <xdr:cNvPr id="1" name="1 Rectángulo redondeado"/>
        <xdr:cNvSpPr>
          <a:spLocks/>
        </xdr:cNvSpPr>
      </xdr:nvSpPr>
      <xdr:spPr>
        <a:xfrm>
          <a:off x="1028700" y="190500"/>
          <a:ext cx="13068300"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resultados nacionales
</a:t>
          </a:r>
          <a:r>
            <a:rPr lang="en-US" cap="none" sz="1800" b="1" i="0" u="none" baseline="0">
              <a:solidFill>
                <a:srgbClr val="FFFFFF"/>
              </a:solidFill>
            </a:rPr>
            <a:t>Año 2020</a:t>
          </a:r>
        </a:p>
      </xdr:txBody>
    </xdr:sp>
    <xdr:clientData/>
  </xdr:oneCellAnchor>
  <xdr:oneCellAnchor>
    <xdr:from>
      <xdr:col>2</xdr:col>
      <xdr:colOff>0</xdr:colOff>
      <xdr:row>8</xdr:row>
      <xdr:rowOff>133350</xdr:rowOff>
    </xdr:from>
    <xdr:ext cx="13068300" cy="352425"/>
    <xdr:sp>
      <xdr:nvSpPr>
        <xdr:cNvPr id="2" name="2 Rectángulo redondeado"/>
        <xdr:cNvSpPr>
          <a:spLocks/>
        </xdr:cNvSpPr>
      </xdr:nvSpPr>
      <xdr:spPr>
        <a:xfrm>
          <a:off x="1019175" y="1657350"/>
          <a:ext cx="130683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DURACIÓN DE LA PENA, SEXO, EDAD Y NACIONALIDAD</a:t>
          </a:r>
        </a:p>
      </xdr:txBody>
    </xdr:sp>
    <xdr:clientData/>
  </xdr:oneCellAnchor>
  <xdr:twoCellAnchor>
    <xdr:from>
      <xdr:col>20</xdr:col>
      <xdr:colOff>428625</xdr:colOff>
      <xdr:row>3</xdr:row>
      <xdr:rowOff>0</xdr:rowOff>
    </xdr:from>
    <xdr:to>
      <xdr:col>22</xdr:col>
      <xdr:colOff>304800</xdr:colOff>
      <xdr:row>5</xdr:row>
      <xdr:rowOff>161925</xdr:rowOff>
    </xdr:to>
    <xdr:sp>
      <xdr:nvSpPr>
        <xdr:cNvPr id="3" name="3 Pentágono">
          <a:hlinkClick r:id="rId1"/>
        </xdr:cNvPr>
        <xdr:cNvSpPr>
          <a:spLocks/>
        </xdr:cNvSpPr>
      </xdr:nvSpPr>
      <xdr:spPr>
        <a:xfrm flipH="1">
          <a:off x="16459200" y="571500"/>
          <a:ext cx="1323975" cy="542925"/>
        </a:xfrm>
        <a:prstGeom prst="homePlate">
          <a:avLst>
            <a:gd name="adj" fmla="val 27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733425</xdr:colOff>
      <xdr:row>1</xdr:row>
      <xdr:rowOff>0</xdr:rowOff>
    </xdr:from>
    <xdr:ext cx="9344025" cy="1257300"/>
    <xdr:sp>
      <xdr:nvSpPr>
        <xdr:cNvPr id="1" name="4 Rectángulo redondeado"/>
        <xdr:cNvSpPr>
          <a:spLocks/>
        </xdr:cNvSpPr>
      </xdr:nvSpPr>
      <xdr:spPr>
        <a:xfrm>
          <a:off x="733425" y="190500"/>
          <a:ext cx="9344025"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nacionales
</a:t>
          </a:r>
          <a:r>
            <a:rPr lang="en-US" cap="none" sz="1800" b="1" i="0" u="none" baseline="0">
              <a:solidFill>
                <a:srgbClr val="FFFFFF"/>
              </a:solidFill>
            </a:rPr>
            <a:t>Año 2020</a:t>
          </a:r>
        </a:p>
      </xdr:txBody>
    </xdr:sp>
    <xdr:clientData/>
  </xdr:oneCellAnchor>
  <xdr:oneCellAnchor>
    <xdr:from>
      <xdr:col>0</xdr:col>
      <xdr:colOff>723900</xdr:colOff>
      <xdr:row>8</xdr:row>
      <xdr:rowOff>123825</xdr:rowOff>
    </xdr:from>
    <xdr:ext cx="9344025" cy="352425"/>
    <xdr:sp>
      <xdr:nvSpPr>
        <xdr:cNvPr id="2" name="5 Rectángulo redondeado"/>
        <xdr:cNvSpPr>
          <a:spLocks/>
        </xdr:cNvSpPr>
      </xdr:nvSpPr>
      <xdr:spPr>
        <a:xfrm>
          <a:off x="723900" y="1647825"/>
          <a:ext cx="93440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DURACIÓN DE LA PENA Y TIPO DE DELITO</a:t>
          </a:r>
        </a:p>
      </xdr:txBody>
    </xdr:sp>
    <xdr:clientData/>
  </xdr:oneCellAnchor>
  <xdr:twoCellAnchor>
    <xdr:from>
      <xdr:col>9</xdr:col>
      <xdr:colOff>57150</xdr:colOff>
      <xdr:row>2</xdr:row>
      <xdr:rowOff>133350</xdr:rowOff>
    </xdr:from>
    <xdr:to>
      <xdr:col>10</xdr:col>
      <xdr:colOff>619125</xdr:colOff>
      <xdr:row>5</xdr:row>
      <xdr:rowOff>95250</xdr:rowOff>
    </xdr:to>
    <xdr:sp>
      <xdr:nvSpPr>
        <xdr:cNvPr id="3" name="6 Pentágono">
          <a:hlinkClick r:id="rId1"/>
        </xdr:cNvPr>
        <xdr:cNvSpPr>
          <a:spLocks/>
        </xdr:cNvSpPr>
      </xdr:nvSpPr>
      <xdr:spPr>
        <a:xfrm flipH="1">
          <a:off x="11125200" y="514350"/>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27412950" cy="1257300"/>
    <xdr:sp>
      <xdr:nvSpPr>
        <xdr:cNvPr id="1" name="1 Rectángulo redondeado"/>
        <xdr:cNvSpPr>
          <a:spLocks/>
        </xdr:cNvSpPr>
      </xdr:nvSpPr>
      <xdr:spPr>
        <a:xfrm>
          <a:off x="781050" y="190500"/>
          <a:ext cx="27412950"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POR COMUNIDADES Y CIUDADES AUTÓNOMAS
</a:t>
          </a:r>
          <a:r>
            <a:rPr lang="en-US" cap="none" sz="1800" b="1" i="0" u="none" baseline="0">
              <a:solidFill>
                <a:srgbClr val="FFFFFF"/>
              </a:solidFill>
            </a:rPr>
            <a:t>Año 2020</a:t>
          </a:r>
        </a:p>
      </xdr:txBody>
    </xdr:sp>
    <xdr:clientData/>
  </xdr:oneCellAnchor>
  <xdr:oneCellAnchor>
    <xdr:from>
      <xdr:col>1</xdr:col>
      <xdr:colOff>9525</xdr:colOff>
      <xdr:row>8</xdr:row>
      <xdr:rowOff>123825</xdr:rowOff>
    </xdr:from>
    <xdr:ext cx="27412950" cy="352425"/>
    <xdr:sp>
      <xdr:nvSpPr>
        <xdr:cNvPr id="2" name="2 Rectángulo redondeado"/>
        <xdr:cNvSpPr>
          <a:spLocks/>
        </xdr:cNvSpPr>
      </xdr:nvSpPr>
      <xdr:spPr>
        <a:xfrm>
          <a:off x="771525" y="1647825"/>
          <a:ext cx="2741295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SEXO</a:t>
          </a:r>
        </a:p>
      </xdr:txBody>
    </xdr:sp>
    <xdr:clientData/>
  </xdr:oneCellAnchor>
  <xdr:twoCellAnchor>
    <xdr:from>
      <xdr:col>38</xdr:col>
      <xdr:colOff>19050</xdr:colOff>
      <xdr:row>3</xdr:row>
      <xdr:rowOff>152400</xdr:rowOff>
    </xdr:from>
    <xdr:to>
      <xdr:col>39</xdr:col>
      <xdr:colOff>581025</xdr:colOff>
      <xdr:row>6</xdr:row>
      <xdr:rowOff>114300</xdr:rowOff>
    </xdr:to>
    <xdr:sp>
      <xdr:nvSpPr>
        <xdr:cNvPr id="3" name="3 Pentágono">
          <a:hlinkClick r:id="rId1"/>
        </xdr:cNvPr>
        <xdr:cNvSpPr>
          <a:spLocks/>
        </xdr:cNvSpPr>
      </xdr:nvSpPr>
      <xdr:spPr>
        <a:xfrm flipH="1">
          <a:off x="28946475" y="723900"/>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C8:M32"/>
  <sheetViews>
    <sheetView tabSelected="1" zoomScalePageLayoutView="0" workbookViewId="0" topLeftCell="A1">
      <selection activeCell="D21" sqref="D21:H21"/>
    </sheetView>
  </sheetViews>
  <sheetFormatPr defaultColWidth="11.421875" defaultRowHeight="12.75"/>
  <cols>
    <col min="1" max="1" width="11.00390625" style="1" customWidth="1"/>
    <col min="2" max="2" width="10.57421875" style="1" customWidth="1"/>
    <col min="3" max="3" width="14.140625" style="1" customWidth="1"/>
    <col min="4" max="5" width="11.421875" style="1" customWidth="1"/>
    <col min="6" max="6" width="44.28125" style="1" customWidth="1"/>
    <col min="7" max="16384" width="11.421875" style="1" customWidth="1"/>
  </cols>
  <sheetData>
    <row r="2" ht="12.75"/>
    <row r="3" ht="12.75"/>
    <row r="4" ht="12.75"/>
    <row r="5" ht="12.75"/>
    <row r="6" ht="12.75"/>
    <row r="7" ht="12.75"/>
    <row r="8" spans="5:6" ht="19.5" customHeight="1">
      <c r="E8" s="130"/>
      <c r="F8" s="130"/>
    </row>
    <row r="9" spans="5:6" ht="19.5" customHeight="1">
      <c r="E9" s="2"/>
      <c r="F9" s="3"/>
    </row>
    <row r="10" ht="17.25" customHeight="1">
      <c r="F10" s="4"/>
    </row>
    <row r="11" ht="17.25" customHeight="1">
      <c r="F11" s="4"/>
    </row>
    <row r="12" ht="17.25" customHeight="1">
      <c r="F12" s="4"/>
    </row>
    <row r="13" ht="15" customHeight="1">
      <c r="F13" s="5"/>
    </row>
    <row r="14" ht="12" customHeight="1"/>
    <row r="15" spans="3:12" s="24" customFormat="1" ht="14.25" customHeight="1">
      <c r="C15" s="36" t="s">
        <v>0</v>
      </c>
      <c r="H15" s="25"/>
      <c r="I15" s="25"/>
      <c r="J15" s="25"/>
      <c r="K15" s="25"/>
      <c r="L15" s="25"/>
    </row>
    <row r="16" spans="3:12" s="24" customFormat="1" ht="14.25" customHeight="1">
      <c r="C16" s="39"/>
      <c r="H16" s="25"/>
      <c r="I16" s="25"/>
      <c r="J16" s="25"/>
      <c r="K16" s="25"/>
      <c r="L16" s="25"/>
    </row>
    <row r="17" spans="4:12" s="24" customFormat="1" ht="14.25" customHeight="1">
      <c r="D17" s="36"/>
      <c r="H17" s="25"/>
      <c r="I17" s="25"/>
      <c r="J17" s="25"/>
      <c r="K17" s="25"/>
      <c r="L17" s="25"/>
    </row>
    <row r="18" spans="3:13" s="24" customFormat="1" ht="18" customHeight="1">
      <c r="C18" s="36" t="s">
        <v>91</v>
      </c>
      <c r="D18" s="36"/>
      <c r="E18" s="36"/>
      <c r="F18" s="36"/>
      <c r="I18" s="25"/>
      <c r="J18" s="25"/>
      <c r="K18" s="25"/>
      <c r="L18" s="25"/>
      <c r="M18" s="25"/>
    </row>
    <row r="19" spans="3:13" s="24" customFormat="1" ht="18" customHeight="1">
      <c r="C19" s="39"/>
      <c r="D19" s="36"/>
      <c r="E19" s="36"/>
      <c r="F19" s="36"/>
      <c r="I19" s="25"/>
      <c r="J19" s="25"/>
      <c r="K19" s="25"/>
      <c r="L19" s="25"/>
      <c r="M19" s="25"/>
    </row>
    <row r="20" spans="4:13" s="24" customFormat="1" ht="19.5" customHeight="1">
      <c r="D20" s="128" t="s">
        <v>88</v>
      </c>
      <c r="E20" s="128"/>
      <c r="F20" s="128"/>
      <c r="G20" s="128"/>
      <c r="H20" s="128"/>
      <c r="I20" s="25"/>
      <c r="J20" s="25"/>
      <c r="K20" s="25"/>
      <c r="L20" s="25"/>
      <c r="M20" s="25"/>
    </row>
    <row r="21" spans="4:13" s="24" customFormat="1" ht="19.5" customHeight="1">
      <c r="D21" s="128" t="s">
        <v>89</v>
      </c>
      <c r="E21" s="128"/>
      <c r="F21" s="128"/>
      <c r="G21" s="128"/>
      <c r="H21" s="128"/>
      <c r="I21" s="25"/>
      <c r="J21" s="25"/>
      <c r="K21" s="25"/>
      <c r="L21" s="25"/>
      <c r="M21" s="25"/>
    </row>
    <row r="22" spans="4:13" s="24" customFormat="1" ht="19.5" customHeight="1">
      <c r="D22" s="128" t="s">
        <v>87</v>
      </c>
      <c r="E22" s="128"/>
      <c r="F22" s="128"/>
      <c r="G22" s="128"/>
      <c r="H22" s="128"/>
      <c r="I22" s="25"/>
      <c r="J22" s="25"/>
      <c r="K22" s="25"/>
      <c r="L22" s="25"/>
      <c r="M22" s="25"/>
    </row>
    <row r="23" spans="4:13" s="24" customFormat="1" ht="19.5" customHeight="1">
      <c r="D23" s="128" t="s">
        <v>58</v>
      </c>
      <c r="E23" s="128"/>
      <c r="F23" s="128"/>
      <c r="G23" s="128"/>
      <c r="H23" s="128"/>
      <c r="I23" s="25"/>
      <c r="J23" s="25"/>
      <c r="K23" s="25"/>
      <c r="L23" s="25"/>
      <c r="M23" s="25"/>
    </row>
    <row r="24" spans="4:13" s="24" customFormat="1" ht="19.5" customHeight="1">
      <c r="D24" s="128" t="s">
        <v>90</v>
      </c>
      <c r="E24" s="128"/>
      <c r="F24" s="128"/>
      <c r="G24" s="128"/>
      <c r="H24" s="128"/>
      <c r="I24" s="128"/>
      <c r="J24" s="128"/>
      <c r="K24" s="25"/>
      <c r="L24" s="25"/>
      <c r="M24" s="25"/>
    </row>
    <row r="25" spans="4:13" s="24" customFormat="1" ht="19.5" customHeight="1">
      <c r="D25" s="128" t="s">
        <v>59</v>
      </c>
      <c r="E25" s="128"/>
      <c r="F25" s="128"/>
      <c r="G25" s="128"/>
      <c r="H25" s="128"/>
      <c r="I25" s="25"/>
      <c r="J25" s="25"/>
      <c r="K25" s="25"/>
      <c r="L25" s="25"/>
      <c r="M25" s="25"/>
    </row>
    <row r="26" spans="4:13" s="24" customFormat="1" ht="19.5" customHeight="1">
      <c r="D26" s="37"/>
      <c r="E26" s="37"/>
      <c r="F26" s="37"/>
      <c r="G26" s="38"/>
      <c r="H26" s="38"/>
      <c r="I26" s="25"/>
      <c r="J26" s="25"/>
      <c r="K26" s="25"/>
      <c r="L26" s="25"/>
      <c r="M26" s="25"/>
    </row>
    <row r="27" spans="3:13" s="24" customFormat="1" ht="18" customHeight="1">
      <c r="C27" s="36" t="s">
        <v>119</v>
      </c>
      <c r="D27" s="36"/>
      <c r="E27" s="36"/>
      <c r="F27" s="36"/>
      <c r="I27" s="25"/>
      <c r="J27" s="25"/>
      <c r="K27" s="25"/>
      <c r="L27" s="25"/>
      <c r="M27" s="25"/>
    </row>
    <row r="28" spans="3:13" s="24" customFormat="1" ht="18" customHeight="1">
      <c r="C28" s="39"/>
      <c r="D28" s="36"/>
      <c r="E28" s="36"/>
      <c r="F28" s="36"/>
      <c r="I28" s="25"/>
      <c r="J28" s="25"/>
      <c r="K28" s="25"/>
      <c r="L28" s="25"/>
      <c r="M28" s="25"/>
    </row>
    <row r="29" spans="4:13" s="24" customFormat="1" ht="19.5" customHeight="1">
      <c r="D29" s="128" t="s">
        <v>114</v>
      </c>
      <c r="E29" s="128"/>
      <c r="F29" s="128"/>
      <c r="G29" s="128"/>
      <c r="H29" s="128"/>
      <c r="I29" s="25"/>
      <c r="J29" s="25"/>
      <c r="K29" s="25"/>
      <c r="L29" s="25"/>
      <c r="M29" s="25"/>
    </row>
    <row r="30" spans="4:13" s="24" customFormat="1" ht="19.5" customHeight="1">
      <c r="D30" s="128" t="s">
        <v>115</v>
      </c>
      <c r="E30" s="128"/>
      <c r="F30" s="128"/>
      <c r="G30" s="128"/>
      <c r="H30" s="128"/>
      <c r="I30" s="25"/>
      <c r="J30" s="25"/>
      <c r="K30" s="25"/>
      <c r="L30" s="25"/>
      <c r="M30" s="25"/>
    </row>
    <row r="31" spans="4:13" s="24" customFormat="1" ht="19.5" customHeight="1">
      <c r="D31" s="128" t="s">
        <v>118</v>
      </c>
      <c r="E31" s="128"/>
      <c r="F31" s="128"/>
      <c r="G31" s="128"/>
      <c r="H31" s="128"/>
      <c r="I31" s="25"/>
      <c r="J31" s="25"/>
      <c r="K31" s="25"/>
      <c r="L31" s="25"/>
      <c r="M31" s="25"/>
    </row>
    <row r="32" spans="4:13" s="24" customFormat="1" ht="19.5" customHeight="1">
      <c r="D32" s="129"/>
      <c r="E32" s="129"/>
      <c r="F32" s="129"/>
      <c r="G32" s="129"/>
      <c r="H32" s="129"/>
      <c r="I32" s="25"/>
      <c r="J32" s="25"/>
      <c r="K32" s="25"/>
      <c r="L32" s="25"/>
      <c r="M32" s="25"/>
    </row>
  </sheetData>
  <sheetProtection/>
  <mergeCells count="11">
    <mergeCell ref="D30:H30"/>
    <mergeCell ref="D31:H31"/>
    <mergeCell ref="D32:H32"/>
    <mergeCell ref="D25:H25"/>
    <mergeCell ref="D24:J24"/>
    <mergeCell ref="D23:H23"/>
    <mergeCell ref="E8:F8"/>
    <mergeCell ref="D20:H20"/>
    <mergeCell ref="D21:H21"/>
    <mergeCell ref="D22:H22"/>
    <mergeCell ref="D29:H29"/>
  </mergeCells>
  <hyperlinks>
    <hyperlink ref="C15" location="Fuente!A1" display="Fuente"/>
    <hyperlink ref="D20:H20" location="'5.1'!A1" display="5.1 Penas según tipo de pena y sexo del infractor"/>
    <hyperlink ref="D21:H21" location="'5.2'!A1" display="5.2 Penas según tipo de pena y edad del infractor"/>
    <hyperlink ref="D22:H22" location="'5.3'!A1" display="5.3 Penas según tipo de pena y nacionalidad del infractor"/>
    <hyperlink ref="D23:H23" location="'5.4'!A1" display="5.4 Penas según tipo de pena y tipo de delito"/>
    <hyperlink ref="D24:H24" location="'5.5'!A1" display="5.5 Penas de prisión según duración de la pena, edad, sexo y nacionalidad del infractor"/>
    <hyperlink ref="D25:H25" location="'5.6'!A1" display="5.6 Penas de prisión según duración de la pena y tipo de delito"/>
    <hyperlink ref="D29:H29" location="'6.1'!A1" display="6.1 Penas según sexo"/>
    <hyperlink ref="D30:H30" location="'6.2'!A1" display="6.2 Penas según edad"/>
    <hyperlink ref="D31:H31" location="'6.2'!A1" display="6.2 Penas según edad"/>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Hoja5"/>
  <dimension ref="C11:W144"/>
  <sheetViews>
    <sheetView zoomScalePageLayoutView="0" workbookViewId="0" topLeftCell="A1">
      <selection activeCell="A1" sqref="A1"/>
    </sheetView>
  </sheetViews>
  <sheetFormatPr defaultColWidth="11.421875" defaultRowHeight="12.75"/>
  <cols>
    <col min="1" max="1" width="11.421875" style="1" customWidth="1"/>
    <col min="2" max="2" width="12.28125" style="1" customWidth="1"/>
    <col min="3" max="3" width="32.8515625" style="1" customWidth="1"/>
    <col min="4" max="5" width="14.7109375" style="7" customWidth="1"/>
    <col min="6" max="23" width="14.7109375" style="1" customWidth="1"/>
    <col min="24" max="16384" width="11.421875" style="1" customWidth="1"/>
  </cols>
  <sheetData>
    <row r="2" ht="15"/>
    <row r="3" ht="15"/>
    <row r="4" ht="15"/>
    <row r="5" ht="15"/>
    <row r="6" ht="15"/>
    <row r="7" ht="15"/>
    <row r="8" ht="15"/>
    <row r="9" ht="15"/>
    <row r="10" ht="15"/>
    <row r="11" spans="3:8" ht="18">
      <c r="C11" s="6"/>
      <c r="H11"/>
    </row>
    <row r="12" ht="15">
      <c r="C12" s="8"/>
    </row>
    <row r="13" ht="24" customHeight="1">
      <c r="C13" s="53" t="s">
        <v>141</v>
      </c>
    </row>
    <row r="14" spans="3:9" ht="24" customHeight="1">
      <c r="C14" s="22"/>
      <c r="D14" s="9"/>
      <c r="E14" s="9"/>
      <c r="F14" s="10"/>
      <c r="G14" s="10"/>
      <c r="H14" s="10"/>
      <c r="I14" s="10"/>
    </row>
    <row r="15" spans="3:23" s="32" customFormat="1" ht="32.25" customHeight="1" thickBot="1">
      <c r="C15" s="32" t="s">
        <v>74</v>
      </c>
      <c r="D15" s="92" t="s">
        <v>94</v>
      </c>
      <c r="E15" s="93" t="s">
        <v>95</v>
      </c>
      <c r="F15" s="93" t="s">
        <v>96</v>
      </c>
      <c r="G15" s="92" t="s">
        <v>97</v>
      </c>
      <c r="H15" s="93" t="s">
        <v>98</v>
      </c>
      <c r="I15" s="93" t="s">
        <v>99</v>
      </c>
      <c r="J15" s="92" t="s">
        <v>100</v>
      </c>
      <c r="K15" s="93" t="s">
        <v>101</v>
      </c>
      <c r="L15" s="93" t="s">
        <v>102</v>
      </c>
      <c r="M15" s="92" t="s">
        <v>103</v>
      </c>
      <c r="N15" s="93" t="s">
        <v>104</v>
      </c>
      <c r="O15" s="93" t="s">
        <v>105</v>
      </c>
      <c r="P15" s="92" t="s">
        <v>106</v>
      </c>
      <c r="Q15" s="93" t="s">
        <v>107</v>
      </c>
      <c r="R15" s="93" t="s">
        <v>108</v>
      </c>
      <c r="S15" s="92" t="s">
        <v>109</v>
      </c>
      <c r="T15" s="93" t="s">
        <v>110</v>
      </c>
      <c r="U15" s="93" t="s">
        <v>111</v>
      </c>
      <c r="V15" s="92" t="s">
        <v>112</v>
      </c>
      <c r="W15" s="104" t="s">
        <v>113</v>
      </c>
    </row>
    <row r="16" spans="3:23" ht="13.5" thickBot="1">
      <c r="C16" s="101" t="s">
        <v>11</v>
      </c>
      <c r="D16" s="74"/>
      <c r="E16" s="74"/>
      <c r="F16" s="74"/>
      <c r="G16" s="74"/>
      <c r="H16" s="74"/>
      <c r="I16" s="74"/>
      <c r="J16" s="74"/>
      <c r="K16" s="74"/>
      <c r="L16" s="74"/>
      <c r="M16" s="74"/>
      <c r="N16" s="74"/>
      <c r="O16" s="74"/>
      <c r="P16" s="74"/>
      <c r="Q16" s="74"/>
      <c r="R16" s="74"/>
      <c r="S16" s="74"/>
      <c r="T16" s="74"/>
      <c r="U16" s="74"/>
      <c r="V16" s="74"/>
      <c r="W16" s="74"/>
    </row>
    <row r="17" spans="3:23" ht="13.5" thickBot="1">
      <c r="C17" s="51" t="s">
        <v>77</v>
      </c>
      <c r="D17" s="76">
        <v>592957</v>
      </c>
      <c r="E17" s="76">
        <v>114251</v>
      </c>
      <c r="F17" s="76">
        <v>14733</v>
      </c>
      <c r="G17" s="76">
        <v>12359</v>
      </c>
      <c r="H17" s="76">
        <v>17701</v>
      </c>
      <c r="I17" s="76">
        <v>33559</v>
      </c>
      <c r="J17" s="76">
        <v>7354</v>
      </c>
      <c r="K17" s="76">
        <v>22760</v>
      </c>
      <c r="L17" s="76">
        <v>19619</v>
      </c>
      <c r="M17" s="76">
        <v>90491</v>
      </c>
      <c r="N17" s="76">
        <v>81922</v>
      </c>
      <c r="O17" s="76">
        <v>12204</v>
      </c>
      <c r="P17" s="76">
        <v>30133</v>
      </c>
      <c r="Q17" s="76">
        <v>71107</v>
      </c>
      <c r="R17" s="76">
        <v>21433</v>
      </c>
      <c r="S17" s="76">
        <v>7188</v>
      </c>
      <c r="T17" s="76">
        <v>26942</v>
      </c>
      <c r="U17" s="76">
        <v>3971</v>
      </c>
      <c r="V17" s="76">
        <v>2963</v>
      </c>
      <c r="W17" s="76">
        <v>2267</v>
      </c>
    </row>
    <row r="18" spans="3:23" ht="13.5" thickBot="1">
      <c r="C18" s="50" t="s">
        <v>78</v>
      </c>
      <c r="D18" s="71">
        <v>43518</v>
      </c>
      <c r="E18" s="71">
        <v>7687</v>
      </c>
      <c r="F18" s="71">
        <v>1306</v>
      </c>
      <c r="G18" s="71">
        <v>800</v>
      </c>
      <c r="H18" s="71">
        <v>1157</v>
      </c>
      <c r="I18" s="71">
        <v>1934</v>
      </c>
      <c r="J18" s="71">
        <v>587</v>
      </c>
      <c r="K18" s="71">
        <v>1593</v>
      </c>
      <c r="L18" s="71">
        <v>1422</v>
      </c>
      <c r="M18" s="71">
        <v>8270</v>
      </c>
      <c r="N18" s="71">
        <v>5978</v>
      </c>
      <c r="O18" s="71">
        <v>686</v>
      </c>
      <c r="P18" s="71">
        <v>1692</v>
      </c>
      <c r="Q18" s="71">
        <v>5155</v>
      </c>
      <c r="R18" s="71">
        <v>1429</v>
      </c>
      <c r="S18" s="71">
        <v>602</v>
      </c>
      <c r="T18" s="71">
        <v>2152</v>
      </c>
      <c r="U18" s="71">
        <v>328</v>
      </c>
      <c r="V18" s="71">
        <v>381</v>
      </c>
      <c r="W18" s="71">
        <v>359</v>
      </c>
    </row>
    <row r="19" spans="3:23" ht="13.5" thickBot="1">
      <c r="C19" s="50" t="s">
        <v>79</v>
      </c>
      <c r="D19" s="71">
        <v>76786</v>
      </c>
      <c r="E19" s="71">
        <v>13613</v>
      </c>
      <c r="F19" s="71">
        <v>1769</v>
      </c>
      <c r="G19" s="71">
        <v>1272</v>
      </c>
      <c r="H19" s="71">
        <v>2321</v>
      </c>
      <c r="I19" s="71">
        <v>3634</v>
      </c>
      <c r="J19" s="71">
        <v>856</v>
      </c>
      <c r="K19" s="71">
        <v>3061</v>
      </c>
      <c r="L19" s="71">
        <v>2603</v>
      </c>
      <c r="M19" s="71">
        <v>13545</v>
      </c>
      <c r="N19" s="71">
        <v>10251</v>
      </c>
      <c r="O19" s="71">
        <v>1304</v>
      </c>
      <c r="P19" s="71">
        <v>3276</v>
      </c>
      <c r="Q19" s="71">
        <v>9940</v>
      </c>
      <c r="R19" s="71">
        <v>2887</v>
      </c>
      <c r="S19" s="71">
        <v>1008</v>
      </c>
      <c r="T19" s="71">
        <v>3796</v>
      </c>
      <c r="U19" s="71">
        <v>542</v>
      </c>
      <c r="V19" s="71">
        <v>626</v>
      </c>
      <c r="W19" s="71">
        <v>482</v>
      </c>
    </row>
    <row r="20" spans="3:23" ht="13.5" thickBot="1">
      <c r="C20" s="50" t="s">
        <v>80</v>
      </c>
      <c r="D20" s="71">
        <v>81457</v>
      </c>
      <c r="E20" s="71">
        <v>16003</v>
      </c>
      <c r="F20" s="71">
        <v>2031</v>
      </c>
      <c r="G20" s="71">
        <v>1415</v>
      </c>
      <c r="H20" s="71">
        <v>2498</v>
      </c>
      <c r="I20" s="71">
        <v>4120</v>
      </c>
      <c r="J20" s="71">
        <v>899</v>
      </c>
      <c r="K20" s="71">
        <v>2792</v>
      </c>
      <c r="L20" s="71">
        <v>2812</v>
      </c>
      <c r="M20" s="71">
        <v>13129</v>
      </c>
      <c r="N20" s="71">
        <v>10479</v>
      </c>
      <c r="O20" s="71">
        <v>1618</v>
      </c>
      <c r="P20" s="71">
        <v>3870</v>
      </c>
      <c r="Q20" s="71">
        <v>10289</v>
      </c>
      <c r="R20" s="71">
        <v>3189</v>
      </c>
      <c r="S20" s="71">
        <v>999</v>
      </c>
      <c r="T20" s="71">
        <v>3756</v>
      </c>
      <c r="U20" s="71">
        <v>573</v>
      </c>
      <c r="V20" s="71">
        <v>466</v>
      </c>
      <c r="W20" s="71">
        <v>519</v>
      </c>
    </row>
    <row r="21" spans="3:23" ht="13.5" thickBot="1">
      <c r="C21" s="50" t="s">
        <v>81</v>
      </c>
      <c r="D21" s="71">
        <v>86444</v>
      </c>
      <c r="E21" s="71">
        <v>17151</v>
      </c>
      <c r="F21" s="71">
        <v>2014</v>
      </c>
      <c r="G21" s="71">
        <v>1814</v>
      </c>
      <c r="H21" s="71">
        <v>2836</v>
      </c>
      <c r="I21" s="71">
        <v>4907</v>
      </c>
      <c r="J21" s="71">
        <v>947</v>
      </c>
      <c r="K21" s="71">
        <v>3384</v>
      </c>
      <c r="L21" s="71">
        <v>2880</v>
      </c>
      <c r="M21" s="71">
        <v>13107</v>
      </c>
      <c r="N21" s="71">
        <v>11876</v>
      </c>
      <c r="O21" s="71">
        <v>1687</v>
      </c>
      <c r="P21" s="71">
        <v>3994</v>
      </c>
      <c r="Q21" s="71">
        <v>10759</v>
      </c>
      <c r="R21" s="71">
        <v>3274</v>
      </c>
      <c r="S21" s="71">
        <v>1012</v>
      </c>
      <c r="T21" s="71">
        <v>3562</v>
      </c>
      <c r="U21" s="71">
        <v>550</v>
      </c>
      <c r="V21" s="71">
        <v>428</v>
      </c>
      <c r="W21" s="71">
        <v>262</v>
      </c>
    </row>
    <row r="22" spans="3:23" ht="13.5" thickBot="1">
      <c r="C22" s="50" t="s">
        <v>82</v>
      </c>
      <c r="D22" s="71">
        <v>86299</v>
      </c>
      <c r="E22" s="71">
        <v>16991</v>
      </c>
      <c r="F22" s="71">
        <v>2001</v>
      </c>
      <c r="G22" s="71">
        <v>1651</v>
      </c>
      <c r="H22" s="71">
        <v>2658</v>
      </c>
      <c r="I22" s="71">
        <v>4993</v>
      </c>
      <c r="J22" s="71">
        <v>1125</v>
      </c>
      <c r="K22" s="71">
        <v>2924</v>
      </c>
      <c r="L22" s="71">
        <v>2800</v>
      </c>
      <c r="M22" s="71">
        <v>13251</v>
      </c>
      <c r="N22" s="71">
        <v>12415</v>
      </c>
      <c r="O22" s="71">
        <v>1662</v>
      </c>
      <c r="P22" s="71">
        <v>4329</v>
      </c>
      <c r="Q22" s="71">
        <v>10293</v>
      </c>
      <c r="R22" s="71">
        <v>3264</v>
      </c>
      <c r="S22" s="71">
        <v>1011</v>
      </c>
      <c r="T22" s="71">
        <v>3887</v>
      </c>
      <c r="U22" s="71">
        <v>498</v>
      </c>
      <c r="V22" s="71">
        <v>326</v>
      </c>
      <c r="W22" s="71">
        <v>220</v>
      </c>
    </row>
    <row r="23" spans="3:23" ht="13.5" thickBot="1">
      <c r="C23" s="50" t="s">
        <v>83</v>
      </c>
      <c r="D23" s="71">
        <v>133848</v>
      </c>
      <c r="E23" s="71">
        <v>26001</v>
      </c>
      <c r="F23" s="71">
        <v>3390</v>
      </c>
      <c r="G23" s="71">
        <v>3062</v>
      </c>
      <c r="H23" s="71">
        <v>3969</v>
      </c>
      <c r="I23" s="71">
        <v>8048</v>
      </c>
      <c r="J23" s="71">
        <v>1692</v>
      </c>
      <c r="K23" s="71">
        <v>5180</v>
      </c>
      <c r="L23" s="71">
        <v>4366</v>
      </c>
      <c r="M23" s="71">
        <v>18784</v>
      </c>
      <c r="N23" s="71">
        <v>19029</v>
      </c>
      <c r="O23" s="71">
        <v>2958</v>
      </c>
      <c r="P23" s="71">
        <v>7424</v>
      </c>
      <c r="Q23" s="71">
        <v>15929</v>
      </c>
      <c r="R23" s="71">
        <v>4823</v>
      </c>
      <c r="S23" s="71">
        <v>1569</v>
      </c>
      <c r="T23" s="71">
        <v>6064</v>
      </c>
      <c r="U23" s="71">
        <v>906</v>
      </c>
      <c r="V23" s="71">
        <v>421</v>
      </c>
      <c r="W23" s="71">
        <v>233</v>
      </c>
    </row>
    <row r="24" spans="3:23" ht="13.5" thickBot="1">
      <c r="C24" s="50" t="s">
        <v>84</v>
      </c>
      <c r="D24" s="71">
        <v>60602</v>
      </c>
      <c r="E24" s="71">
        <v>12021</v>
      </c>
      <c r="F24" s="71">
        <v>1632</v>
      </c>
      <c r="G24" s="71">
        <v>1562</v>
      </c>
      <c r="H24" s="71">
        <v>1644</v>
      </c>
      <c r="I24" s="71">
        <v>4270</v>
      </c>
      <c r="J24" s="71">
        <v>845</v>
      </c>
      <c r="K24" s="71">
        <v>2550</v>
      </c>
      <c r="L24" s="71">
        <v>1995</v>
      </c>
      <c r="M24" s="71">
        <v>7680</v>
      </c>
      <c r="N24" s="71">
        <v>8687</v>
      </c>
      <c r="O24" s="71">
        <v>1606</v>
      </c>
      <c r="P24" s="71">
        <v>3584</v>
      </c>
      <c r="Q24" s="71">
        <v>6281</v>
      </c>
      <c r="R24" s="71">
        <v>1932</v>
      </c>
      <c r="S24" s="71">
        <v>715</v>
      </c>
      <c r="T24" s="71">
        <v>2778</v>
      </c>
      <c r="U24" s="71">
        <v>436</v>
      </c>
      <c r="V24" s="71">
        <v>232</v>
      </c>
      <c r="W24" s="71">
        <v>152</v>
      </c>
    </row>
    <row r="25" spans="3:23" ht="13.5" thickBot="1">
      <c r="C25" s="50" t="s">
        <v>85</v>
      </c>
      <c r="D25" s="71">
        <v>18460</v>
      </c>
      <c r="E25" s="71">
        <v>3757</v>
      </c>
      <c r="F25" s="71">
        <v>421</v>
      </c>
      <c r="G25" s="71">
        <v>571</v>
      </c>
      <c r="H25" s="71">
        <v>516</v>
      </c>
      <c r="I25" s="71">
        <v>1345</v>
      </c>
      <c r="J25" s="71">
        <v>317</v>
      </c>
      <c r="K25" s="71">
        <v>953</v>
      </c>
      <c r="L25" s="71">
        <v>578</v>
      </c>
      <c r="M25" s="71">
        <v>2124</v>
      </c>
      <c r="N25" s="71">
        <v>2428</v>
      </c>
      <c r="O25" s="71">
        <v>484</v>
      </c>
      <c r="P25" s="71">
        <v>1456</v>
      </c>
      <c r="Q25" s="71">
        <v>1873</v>
      </c>
      <c r="R25" s="71">
        <v>494</v>
      </c>
      <c r="S25" s="71">
        <v>199</v>
      </c>
      <c r="T25" s="71">
        <v>724</v>
      </c>
      <c r="U25" s="71">
        <v>104</v>
      </c>
      <c r="V25" s="71">
        <v>78</v>
      </c>
      <c r="W25" s="71">
        <v>38</v>
      </c>
    </row>
    <row r="26" spans="3:23" ht="13.5" thickBot="1">
      <c r="C26" s="50" t="s">
        <v>86</v>
      </c>
      <c r="D26" s="71">
        <v>5543</v>
      </c>
      <c r="E26" s="71">
        <v>1027</v>
      </c>
      <c r="F26" s="71">
        <v>169</v>
      </c>
      <c r="G26" s="71">
        <v>212</v>
      </c>
      <c r="H26" s="71">
        <v>102</v>
      </c>
      <c r="I26" s="71">
        <v>308</v>
      </c>
      <c r="J26" s="71">
        <v>86</v>
      </c>
      <c r="K26" s="71">
        <v>323</v>
      </c>
      <c r="L26" s="71">
        <v>163</v>
      </c>
      <c r="M26" s="71">
        <v>601</v>
      </c>
      <c r="N26" s="71">
        <v>779</v>
      </c>
      <c r="O26" s="71">
        <v>199</v>
      </c>
      <c r="P26" s="71">
        <v>508</v>
      </c>
      <c r="Q26" s="71">
        <v>588</v>
      </c>
      <c r="R26" s="71">
        <v>141</v>
      </c>
      <c r="S26" s="71">
        <v>73</v>
      </c>
      <c r="T26" s="71">
        <v>223</v>
      </c>
      <c r="U26" s="71">
        <v>34</v>
      </c>
      <c r="V26" s="71">
        <v>5</v>
      </c>
      <c r="W26" s="71">
        <v>2</v>
      </c>
    </row>
    <row r="27" spans="3:23" ht="13.5" thickBot="1">
      <c r="C27" s="101" t="s">
        <v>24</v>
      </c>
      <c r="D27" s="74"/>
      <c r="E27" s="74"/>
      <c r="F27" s="74"/>
      <c r="G27" s="74"/>
      <c r="H27" s="74"/>
      <c r="I27" s="74"/>
      <c r="J27" s="74"/>
      <c r="K27" s="74"/>
      <c r="L27" s="74"/>
      <c r="M27" s="74"/>
      <c r="N27" s="74"/>
      <c r="O27" s="74"/>
      <c r="P27" s="74"/>
      <c r="Q27" s="74"/>
      <c r="R27" s="74"/>
      <c r="S27" s="74"/>
      <c r="T27" s="74"/>
      <c r="U27" s="74"/>
      <c r="V27" s="74"/>
      <c r="W27" s="74"/>
    </row>
    <row r="28" spans="3:23" ht="13.5" thickBot="1">
      <c r="C28" s="51" t="s">
        <v>77</v>
      </c>
      <c r="D28" s="76">
        <v>109344</v>
      </c>
      <c r="E28" s="76">
        <v>23232</v>
      </c>
      <c r="F28" s="76">
        <v>2606</v>
      </c>
      <c r="G28" s="76">
        <v>2396</v>
      </c>
      <c r="H28" s="76">
        <v>2972</v>
      </c>
      <c r="I28" s="76">
        <v>5339</v>
      </c>
      <c r="J28" s="76">
        <v>1102</v>
      </c>
      <c r="K28" s="76">
        <v>3991</v>
      </c>
      <c r="L28" s="76">
        <v>3591</v>
      </c>
      <c r="M28" s="76">
        <v>17619</v>
      </c>
      <c r="N28" s="76">
        <v>14765</v>
      </c>
      <c r="O28" s="76">
        <v>2046</v>
      </c>
      <c r="P28" s="76">
        <v>5320</v>
      </c>
      <c r="Q28" s="76">
        <v>13045</v>
      </c>
      <c r="R28" s="76">
        <v>3458</v>
      </c>
      <c r="S28" s="76">
        <v>1474</v>
      </c>
      <c r="T28" s="76">
        <v>4116</v>
      </c>
      <c r="U28" s="76">
        <v>709</v>
      </c>
      <c r="V28" s="76">
        <v>918</v>
      </c>
      <c r="W28" s="102">
        <v>645</v>
      </c>
    </row>
    <row r="29" spans="3:23" ht="13.5" thickBot="1">
      <c r="C29" s="50" t="s">
        <v>78</v>
      </c>
      <c r="D29" s="71">
        <v>9736</v>
      </c>
      <c r="E29" s="71">
        <v>1793</v>
      </c>
      <c r="F29" s="71">
        <v>308</v>
      </c>
      <c r="G29" s="71">
        <v>187</v>
      </c>
      <c r="H29" s="71">
        <v>247</v>
      </c>
      <c r="I29" s="71">
        <v>409</v>
      </c>
      <c r="J29" s="71">
        <v>119</v>
      </c>
      <c r="K29" s="71">
        <v>341</v>
      </c>
      <c r="L29" s="71">
        <v>319</v>
      </c>
      <c r="M29" s="71">
        <v>1966</v>
      </c>
      <c r="N29" s="71">
        <v>1244</v>
      </c>
      <c r="O29" s="71">
        <v>129</v>
      </c>
      <c r="P29" s="71">
        <v>372</v>
      </c>
      <c r="Q29" s="71">
        <v>1104</v>
      </c>
      <c r="R29" s="71">
        <v>290</v>
      </c>
      <c r="S29" s="71">
        <v>153</v>
      </c>
      <c r="T29" s="71">
        <v>425</v>
      </c>
      <c r="U29" s="71">
        <v>81</v>
      </c>
      <c r="V29" s="71">
        <v>132</v>
      </c>
      <c r="W29" s="71">
        <v>117</v>
      </c>
    </row>
    <row r="30" spans="3:23" ht="13.5" thickBot="1">
      <c r="C30" s="50" t="s">
        <v>79</v>
      </c>
      <c r="D30" s="71">
        <v>15241</v>
      </c>
      <c r="E30" s="71">
        <v>2986</v>
      </c>
      <c r="F30" s="71">
        <v>330</v>
      </c>
      <c r="G30" s="71">
        <v>276</v>
      </c>
      <c r="H30" s="71">
        <v>470</v>
      </c>
      <c r="I30" s="71">
        <v>654</v>
      </c>
      <c r="J30" s="71">
        <v>131</v>
      </c>
      <c r="K30" s="71">
        <v>572</v>
      </c>
      <c r="L30" s="71">
        <v>540</v>
      </c>
      <c r="M30" s="71">
        <v>2747</v>
      </c>
      <c r="N30" s="71">
        <v>1911</v>
      </c>
      <c r="O30" s="71">
        <v>240</v>
      </c>
      <c r="P30" s="71">
        <v>622</v>
      </c>
      <c r="Q30" s="71">
        <v>1939</v>
      </c>
      <c r="R30" s="71">
        <v>488</v>
      </c>
      <c r="S30" s="71">
        <v>234</v>
      </c>
      <c r="T30" s="71">
        <v>644</v>
      </c>
      <c r="U30" s="71">
        <v>109</v>
      </c>
      <c r="V30" s="71">
        <v>207</v>
      </c>
      <c r="W30" s="71">
        <v>141</v>
      </c>
    </row>
    <row r="31" spans="3:23" ht="13.5" thickBot="1">
      <c r="C31" s="50" t="s">
        <v>80</v>
      </c>
      <c r="D31" s="71">
        <v>15730</v>
      </c>
      <c r="E31" s="71">
        <v>3453</v>
      </c>
      <c r="F31" s="71">
        <v>369</v>
      </c>
      <c r="G31" s="71">
        <v>284</v>
      </c>
      <c r="H31" s="71">
        <v>417</v>
      </c>
      <c r="I31" s="71">
        <v>712</v>
      </c>
      <c r="J31" s="71">
        <v>145</v>
      </c>
      <c r="K31" s="71">
        <v>503</v>
      </c>
      <c r="L31" s="71">
        <v>554</v>
      </c>
      <c r="M31" s="71">
        <v>2568</v>
      </c>
      <c r="N31" s="71">
        <v>1954</v>
      </c>
      <c r="O31" s="71">
        <v>295</v>
      </c>
      <c r="P31" s="71">
        <v>740</v>
      </c>
      <c r="Q31" s="71">
        <v>1974</v>
      </c>
      <c r="R31" s="71">
        <v>545</v>
      </c>
      <c r="S31" s="71">
        <v>195</v>
      </c>
      <c r="T31" s="71">
        <v>619</v>
      </c>
      <c r="U31" s="71">
        <v>100</v>
      </c>
      <c r="V31" s="71">
        <v>146</v>
      </c>
      <c r="W31" s="71">
        <v>157</v>
      </c>
    </row>
    <row r="32" spans="3:23" ht="13.5" thickBot="1">
      <c r="C32" s="50" t="s">
        <v>81</v>
      </c>
      <c r="D32" s="71">
        <v>16693</v>
      </c>
      <c r="E32" s="71">
        <v>3689</v>
      </c>
      <c r="F32" s="71">
        <v>365</v>
      </c>
      <c r="G32" s="71">
        <v>384</v>
      </c>
      <c r="H32" s="71">
        <v>467</v>
      </c>
      <c r="I32" s="71">
        <v>820</v>
      </c>
      <c r="J32" s="71">
        <v>151</v>
      </c>
      <c r="K32" s="71">
        <v>592</v>
      </c>
      <c r="L32" s="71">
        <v>546</v>
      </c>
      <c r="M32" s="71">
        <v>2665</v>
      </c>
      <c r="N32" s="71">
        <v>2261</v>
      </c>
      <c r="O32" s="71">
        <v>287</v>
      </c>
      <c r="P32" s="71">
        <v>767</v>
      </c>
      <c r="Q32" s="71">
        <v>2055</v>
      </c>
      <c r="R32" s="71">
        <v>558</v>
      </c>
      <c r="S32" s="71">
        <v>220</v>
      </c>
      <c r="T32" s="71">
        <v>557</v>
      </c>
      <c r="U32" s="71">
        <v>101</v>
      </c>
      <c r="V32" s="71">
        <v>134</v>
      </c>
      <c r="W32" s="71">
        <v>74</v>
      </c>
    </row>
    <row r="33" spans="3:23" ht="13.5" thickBot="1">
      <c r="C33" s="50" t="s">
        <v>82</v>
      </c>
      <c r="D33" s="71">
        <v>15927</v>
      </c>
      <c r="E33" s="71">
        <v>3421</v>
      </c>
      <c r="F33" s="71">
        <v>359</v>
      </c>
      <c r="G33" s="71">
        <v>284</v>
      </c>
      <c r="H33" s="71">
        <v>416</v>
      </c>
      <c r="I33" s="71">
        <v>776</v>
      </c>
      <c r="J33" s="71">
        <v>143</v>
      </c>
      <c r="K33" s="71">
        <v>559</v>
      </c>
      <c r="L33" s="71">
        <v>515</v>
      </c>
      <c r="M33" s="71">
        <v>2570</v>
      </c>
      <c r="N33" s="71">
        <v>2381</v>
      </c>
      <c r="O33" s="71">
        <v>280</v>
      </c>
      <c r="P33" s="71">
        <v>774</v>
      </c>
      <c r="Q33" s="71">
        <v>1943</v>
      </c>
      <c r="R33" s="71">
        <v>511</v>
      </c>
      <c r="S33" s="71">
        <v>189</v>
      </c>
      <c r="T33" s="71">
        <v>573</v>
      </c>
      <c r="U33" s="71">
        <v>85</v>
      </c>
      <c r="V33" s="71">
        <v>94</v>
      </c>
      <c r="W33" s="71">
        <v>54</v>
      </c>
    </row>
    <row r="34" spans="3:23" ht="13.5" thickBot="1">
      <c r="C34" s="50" t="s">
        <v>83</v>
      </c>
      <c r="D34" s="71">
        <v>22986</v>
      </c>
      <c r="E34" s="71">
        <v>4970</v>
      </c>
      <c r="F34" s="71">
        <v>528</v>
      </c>
      <c r="G34" s="71">
        <v>576</v>
      </c>
      <c r="H34" s="71">
        <v>623</v>
      </c>
      <c r="I34" s="71">
        <v>1189</v>
      </c>
      <c r="J34" s="71">
        <v>247</v>
      </c>
      <c r="K34" s="71">
        <v>874</v>
      </c>
      <c r="L34" s="71">
        <v>737</v>
      </c>
      <c r="M34" s="71">
        <v>3306</v>
      </c>
      <c r="N34" s="71">
        <v>3206</v>
      </c>
      <c r="O34" s="71">
        <v>495</v>
      </c>
      <c r="P34" s="71">
        <v>1283</v>
      </c>
      <c r="Q34" s="71">
        <v>2717</v>
      </c>
      <c r="R34" s="71">
        <v>736</v>
      </c>
      <c r="S34" s="71">
        <v>315</v>
      </c>
      <c r="T34" s="71">
        <v>836</v>
      </c>
      <c r="U34" s="71">
        <v>162</v>
      </c>
      <c r="V34" s="71">
        <v>124</v>
      </c>
      <c r="W34" s="71">
        <v>62</v>
      </c>
    </row>
    <row r="35" spans="3:23" ht="13.5" thickBot="1">
      <c r="C35" s="50" t="s">
        <v>84</v>
      </c>
      <c r="D35" s="71">
        <v>9581</v>
      </c>
      <c r="E35" s="71">
        <v>2157</v>
      </c>
      <c r="F35" s="71">
        <v>263</v>
      </c>
      <c r="G35" s="71">
        <v>282</v>
      </c>
      <c r="H35" s="71">
        <v>243</v>
      </c>
      <c r="I35" s="71">
        <v>579</v>
      </c>
      <c r="J35" s="71">
        <v>108</v>
      </c>
      <c r="K35" s="71">
        <v>375</v>
      </c>
      <c r="L35" s="71">
        <v>283</v>
      </c>
      <c r="M35" s="71">
        <v>1321</v>
      </c>
      <c r="N35" s="71">
        <v>1359</v>
      </c>
      <c r="O35" s="71">
        <v>237</v>
      </c>
      <c r="P35" s="71">
        <v>537</v>
      </c>
      <c r="Q35" s="71">
        <v>961</v>
      </c>
      <c r="R35" s="71">
        <v>257</v>
      </c>
      <c r="S35" s="71">
        <v>125</v>
      </c>
      <c r="T35" s="71">
        <v>352</v>
      </c>
      <c r="U35" s="71">
        <v>51</v>
      </c>
      <c r="V35" s="71">
        <v>57</v>
      </c>
      <c r="W35" s="71">
        <v>34</v>
      </c>
    </row>
    <row r="36" spans="3:23" ht="13.5" thickBot="1">
      <c r="C36" s="50" t="s">
        <v>85</v>
      </c>
      <c r="D36" s="71">
        <v>2673</v>
      </c>
      <c r="E36" s="71">
        <v>602</v>
      </c>
      <c r="F36" s="71">
        <v>60</v>
      </c>
      <c r="G36" s="71">
        <v>93</v>
      </c>
      <c r="H36" s="71">
        <v>78</v>
      </c>
      <c r="I36" s="71">
        <v>163</v>
      </c>
      <c r="J36" s="71">
        <v>45</v>
      </c>
      <c r="K36" s="71">
        <v>134</v>
      </c>
      <c r="L36" s="71">
        <v>71</v>
      </c>
      <c r="M36" s="71">
        <v>379</v>
      </c>
      <c r="N36" s="71">
        <v>331</v>
      </c>
      <c r="O36" s="71">
        <v>59</v>
      </c>
      <c r="P36" s="71">
        <v>174</v>
      </c>
      <c r="Q36" s="71">
        <v>267</v>
      </c>
      <c r="R36" s="71">
        <v>56</v>
      </c>
      <c r="S36" s="71">
        <v>29</v>
      </c>
      <c r="T36" s="71">
        <v>86</v>
      </c>
      <c r="U36" s="71">
        <v>17</v>
      </c>
      <c r="V36" s="71">
        <v>23</v>
      </c>
      <c r="W36" s="71">
        <v>6</v>
      </c>
    </row>
    <row r="37" spans="3:23" ht="13.5" thickBot="1">
      <c r="C37" s="50" t="s">
        <v>86</v>
      </c>
      <c r="D37" s="71">
        <v>777</v>
      </c>
      <c r="E37" s="71">
        <v>161</v>
      </c>
      <c r="F37" s="71">
        <v>24</v>
      </c>
      <c r="G37" s="71">
        <v>30</v>
      </c>
      <c r="H37" s="71">
        <v>11</v>
      </c>
      <c r="I37" s="71">
        <v>37</v>
      </c>
      <c r="J37" s="71">
        <v>13</v>
      </c>
      <c r="K37" s="71">
        <v>41</v>
      </c>
      <c r="L37" s="71">
        <v>26</v>
      </c>
      <c r="M37" s="71">
        <v>97</v>
      </c>
      <c r="N37" s="71">
        <v>118</v>
      </c>
      <c r="O37" s="71">
        <v>24</v>
      </c>
      <c r="P37" s="71">
        <v>51</v>
      </c>
      <c r="Q37" s="71">
        <v>85</v>
      </c>
      <c r="R37" s="71">
        <v>17</v>
      </c>
      <c r="S37" s="71">
        <v>14</v>
      </c>
      <c r="T37" s="71">
        <v>24</v>
      </c>
      <c r="U37" s="71">
        <v>3</v>
      </c>
      <c r="V37" s="71">
        <v>1</v>
      </c>
      <c r="W37" s="71">
        <v>0</v>
      </c>
    </row>
    <row r="38" spans="3:23" ht="26.25" thickBot="1">
      <c r="C38" s="101" t="s">
        <v>28</v>
      </c>
      <c r="D38" s="74"/>
      <c r="E38" s="74"/>
      <c r="F38" s="74"/>
      <c r="G38" s="74"/>
      <c r="H38" s="74"/>
      <c r="I38" s="74"/>
      <c r="J38" s="74"/>
      <c r="K38" s="74"/>
      <c r="L38" s="74"/>
      <c r="M38" s="74"/>
      <c r="N38" s="74"/>
      <c r="O38" s="74"/>
      <c r="P38" s="74"/>
      <c r="Q38" s="74"/>
      <c r="R38" s="74"/>
      <c r="S38" s="74"/>
      <c r="T38" s="74"/>
      <c r="U38" s="74"/>
      <c r="V38" s="74"/>
      <c r="W38" s="74"/>
    </row>
    <row r="39" spans="3:23" ht="13.5" thickBot="1">
      <c r="C39" s="51" t="s">
        <v>77</v>
      </c>
      <c r="D39" s="76">
        <v>89773</v>
      </c>
      <c r="E39" s="76">
        <v>17304</v>
      </c>
      <c r="F39" s="76">
        <v>2201</v>
      </c>
      <c r="G39" s="76">
        <v>2013</v>
      </c>
      <c r="H39" s="76">
        <v>2427</v>
      </c>
      <c r="I39" s="76">
        <v>4483</v>
      </c>
      <c r="J39" s="76">
        <v>962</v>
      </c>
      <c r="K39" s="76">
        <v>3323</v>
      </c>
      <c r="L39" s="76">
        <v>3133</v>
      </c>
      <c r="M39" s="76">
        <v>12585</v>
      </c>
      <c r="N39" s="76">
        <v>13305</v>
      </c>
      <c r="O39" s="76">
        <v>1804</v>
      </c>
      <c r="P39" s="76">
        <v>4697</v>
      </c>
      <c r="Q39" s="76">
        <v>11922</v>
      </c>
      <c r="R39" s="76">
        <v>3108</v>
      </c>
      <c r="S39" s="76">
        <v>1044</v>
      </c>
      <c r="T39" s="76">
        <v>3880</v>
      </c>
      <c r="U39" s="76">
        <v>661</v>
      </c>
      <c r="V39" s="76">
        <v>444</v>
      </c>
      <c r="W39" s="76">
        <v>477</v>
      </c>
    </row>
    <row r="40" spans="3:23" ht="13.5" thickBot="1">
      <c r="C40" s="50" t="s">
        <v>78</v>
      </c>
      <c r="D40" s="71">
        <v>7726</v>
      </c>
      <c r="E40" s="71">
        <v>1321</v>
      </c>
      <c r="F40" s="71">
        <v>256</v>
      </c>
      <c r="G40" s="71">
        <v>142</v>
      </c>
      <c r="H40" s="71">
        <v>190</v>
      </c>
      <c r="I40" s="71">
        <v>316</v>
      </c>
      <c r="J40" s="71">
        <v>106</v>
      </c>
      <c r="K40" s="71">
        <v>284</v>
      </c>
      <c r="L40" s="71">
        <v>276</v>
      </c>
      <c r="M40" s="71">
        <v>1326</v>
      </c>
      <c r="N40" s="71">
        <v>1128</v>
      </c>
      <c r="O40" s="71">
        <v>102</v>
      </c>
      <c r="P40" s="71">
        <v>315</v>
      </c>
      <c r="Q40" s="71">
        <v>968</v>
      </c>
      <c r="R40" s="71">
        <v>263</v>
      </c>
      <c r="S40" s="71">
        <v>113</v>
      </c>
      <c r="T40" s="71">
        <v>407</v>
      </c>
      <c r="U40" s="71">
        <v>75</v>
      </c>
      <c r="V40" s="71">
        <v>54</v>
      </c>
      <c r="W40" s="71">
        <v>84</v>
      </c>
    </row>
    <row r="41" spans="3:23" ht="13.5" thickBot="1">
      <c r="C41" s="50" t="s">
        <v>79</v>
      </c>
      <c r="D41" s="71">
        <v>12148</v>
      </c>
      <c r="E41" s="71">
        <v>2151</v>
      </c>
      <c r="F41" s="71">
        <v>279</v>
      </c>
      <c r="G41" s="71">
        <v>226</v>
      </c>
      <c r="H41" s="71">
        <v>334</v>
      </c>
      <c r="I41" s="71">
        <v>529</v>
      </c>
      <c r="J41" s="71">
        <v>111</v>
      </c>
      <c r="K41" s="71">
        <v>469</v>
      </c>
      <c r="L41" s="71">
        <v>471</v>
      </c>
      <c r="M41" s="71">
        <v>1899</v>
      </c>
      <c r="N41" s="71">
        <v>1704</v>
      </c>
      <c r="O41" s="71">
        <v>193</v>
      </c>
      <c r="P41" s="71">
        <v>531</v>
      </c>
      <c r="Q41" s="71">
        <v>1773</v>
      </c>
      <c r="R41" s="71">
        <v>432</v>
      </c>
      <c r="S41" s="71">
        <v>159</v>
      </c>
      <c r="T41" s="71">
        <v>600</v>
      </c>
      <c r="U41" s="71">
        <v>104</v>
      </c>
      <c r="V41" s="71">
        <v>82</v>
      </c>
      <c r="W41" s="71">
        <v>101</v>
      </c>
    </row>
    <row r="42" spans="3:23" ht="13.5" thickBot="1">
      <c r="C42" s="50" t="s">
        <v>80</v>
      </c>
      <c r="D42" s="71">
        <v>12660</v>
      </c>
      <c r="E42" s="71">
        <v>2521</v>
      </c>
      <c r="F42" s="71">
        <v>319</v>
      </c>
      <c r="G42" s="71">
        <v>242</v>
      </c>
      <c r="H42" s="71">
        <v>352</v>
      </c>
      <c r="I42" s="71">
        <v>588</v>
      </c>
      <c r="J42" s="71">
        <v>119</v>
      </c>
      <c r="K42" s="71">
        <v>428</v>
      </c>
      <c r="L42" s="71">
        <v>473</v>
      </c>
      <c r="M42" s="71">
        <v>1742</v>
      </c>
      <c r="N42" s="71">
        <v>1713</v>
      </c>
      <c r="O42" s="71">
        <v>246</v>
      </c>
      <c r="P42" s="71">
        <v>664</v>
      </c>
      <c r="Q42" s="71">
        <v>1783</v>
      </c>
      <c r="R42" s="71">
        <v>490</v>
      </c>
      <c r="S42" s="71">
        <v>146</v>
      </c>
      <c r="T42" s="71">
        <v>572</v>
      </c>
      <c r="U42" s="71">
        <v>86</v>
      </c>
      <c r="V42" s="71">
        <v>66</v>
      </c>
      <c r="W42" s="71">
        <v>110</v>
      </c>
    </row>
    <row r="43" spans="3:23" ht="13.5" thickBot="1">
      <c r="C43" s="50" t="s">
        <v>81</v>
      </c>
      <c r="D43" s="71">
        <v>13555</v>
      </c>
      <c r="E43" s="71">
        <v>2693</v>
      </c>
      <c r="F43" s="71">
        <v>309</v>
      </c>
      <c r="G43" s="71">
        <v>332</v>
      </c>
      <c r="H43" s="71">
        <v>382</v>
      </c>
      <c r="I43" s="71">
        <v>691</v>
      </c>
      <c r="J43" s="71">
        <v>129</v>
      </c>
      <c r="K43" s="71">
        <v>503</v>
      </c>
      <c r="L43" s="71">
        <v>464</v>
      </c>
      <c r="M43" s="71">
        <v>1856</v>
      </c>
      <c r="N43" s="71">
        <v>2029</v>
      </c>
      <c r="O43" s="71">
        <v>240</v>
      </c>
      <c r="P43" s="71">
        <v>666</v>
      </c>
      <c r="Q43" s="71">
        <v>1880</v>
      </c>
      <c r="R43" s="71">
        <v>498</v>
      </c>
      <c r="S43" s="71">
        <v>147</v>
      </c>
      <c r="T43" s="71">
        <v>517</v>
      </c>
      <c r="U43" s="71">
        <v>93</v>
      </c>
      <c r="V43" s="71">
        <v>69</v>
      </c>
      <c r="W43" s="71">
        <v>57</v>
      </c>
    </row>
    <row r="44" spans="3:23" ht="13.5" thickBot="1">
      <c r="C44" s="50" t="s">
        <v>82</v>
      </c>
      <c r="D44" s="71">
        <v>13171</v>
      </c>
      <c r="E44" s="71">
        <v>2573</v>
      </c>
      <c r="F44" s="71">
        <v>294</v>
      </c>
      <c r="G44" s="71">
        <v>230</v>
      </c>
      <c r="H44" s="71">
        <v>357</v>
      </c>
      <c r="I44" s="71">
        <v>642</v>
      </c>
      <c r="J44" s="71">
        <v>122</v>
      </c>
      <c r="K44" s="71">
        <v>451</v>
      </c>
      <c r="L44" s="71">
        <v>455</v>
      </c>
      <c r="M44" s="71">
        <v>1869</v>
      </c>
      <c r="N44" s="71">
        <v>2122</v>
      </c>
      <c r="O44" s="71">
        <v>241</v>
      </c>
      <c r="P44" s="71">
        <v>696</v>
      </c>
      <c r="Q44" s="71">
        <v>1803</v>
      </c>
      <c r="R44" s="71">
        <v>444</v>
      </c>
      <c r="S44" s="71">
        <v>136</v>
      </c>
      <c r="T44" s="71">
        <v>557</v>
      </c>
      <c r="U44" s="71">
        <v>80</v>
      </c>
      <c r="V44" s="71">
        <v>56</v>
      </c>
      <c r="W44" s="71">
        <v>43</v>
      </c>
    </row>
    <row r="45" spans="3:23" ht="13.5" thickBot="1">
      <c r="C45" s="50" t="s">
        <v>83</v>
      </c>
      <c r="D45" s="71">
        <v>19264</v>
      </c>
      <c r="E45" s="71">
        <v>3747</v>
      </c>
      <c r="F45" s="71">
        <v>456</v>
      </c>
      <c r="G45" s="71">
        <v>502</v>
      </c>
      <c r="H45" s="71">
        <v>510</v>
      </c>
      <c r="I45" s="71">
        <v>1018</v>
      </c>
      <c r="J45" s="71">
        <v>226</v>
      </c>
      <c r="K45" s="71">
        <v>715</v>
      </c>
      <c r="L45" s="71">
        <v>644</v>
      </c>
      <c r="M45" s="71">
        <v>2488</v>
      </c>
      <c r="N45" s="71">
        <v>2914</v>
      </c>
      <c r="O45" s="71">
        <v>468</v>
      </c>
      <c r="P45" s="71">
        <v>1148</v>
      </c>
      <c r="Q45" s="71">
        <v>2494</v>
      </c>
      <c r="R45" s="71">
        <v>660</v>
      </c>
      <c r="S45" s="71">
        <v>226</v>
      </c>
      <c r="T45" s="71">
        <v>788</v>
      </c>
      <c r="U45" s="71">
        <v>150</v>
      </c>
      <c r="V45" s="71">
        <v>62</v>
      </c>
      <c r="W45" s="71">
        <v>48</v>
      </c>
    </row>
    <row r="46" spans="3:23" ht="13.5" thickBot="1">
      <c r="C46" s="50" t="s">
        <v>84</v>
      </c>
      <c r="D46" s="71">
        <v>8190</v>
      </c>
      <c r="E46" s="71">
        <v>1663</v>
      </c>
      <c r="F46" s="71">
        <v>223</v>
      </c>
      <c r="G46" s="71">
        <v>239</v>
      </c>
      <c r="H46" s="71">
        <v>220</v>
      </c>
      <c r="I46" s="71">
        <v>517</v>
      </c>
      <c r="J46" s="71">
        <v>104</v>
      </c>
      <c r="K46" s="71">
        <v>321</v>
      </c>
      <c r="L46" s="71">
        <v>255</v>
      </c>
      <c r="M46" s="71">
        <v>1027</v>
      </c>
      <c r="N46" s="71">
        <v>1276</v>
      </c>
      <c r="O46" s="71">
        <v>230</v>
      </c>
      <c r="P46" s="71">
        <v>460</v>
      </c>
      <c r="Q46" s="71">
        <v>883</v>
      </c>
      <c r="R46" s="71">
        <v>247</v>
      </c>
      <c r="S46" s="71">
        <v>82</v>
      </c>
      <c r="T46" s="71">
        <v>327</v>
      </c>
      <c r="U46" s="71">
        <v>51</v>
      </c>
      <c r="V46" s="71">
        <v>37</v>
      </c>
      <c r="W46" s="71">
        <v>28</v>
      </c>
    </row>
    <row r="47" spans="3:23" ht="13.5" thickBot="1">
      <c r="C47" s="50" t="s">
        <v>85</v>
      </c>
      <c r="D47" s="71">
        <v>2352</v>
      </c>
      <c r="E47" s="71">
        <v>489</v>
      </c>
      <c r="F47" s="71">
        <v>45</v>
      </c>
      <c r="G47" s="71">
        <v>73</v>
      </c>
      <c r="H47" s="71">
        <v>75</v>
      </c>
      <c r="I47" s="71">
        <v>154</v>
      </c>
      <c r="J47" s="71">
        <v>35</v>
      </c>
      <c r="K47" s="71">
        <v>121</v>
      </c>
      <c r="L47" s="71">
        <v>66</v>
      </c>
      <c r="M47" s="71">
        <v>293</v>
      </c>
      <c r="N47" s="71">
        <v>302</v>
      </c>
      <c r="O47" s="71">
        <v>63</v>
      </c>
      <c r="P47" s="71">
        <v>170</v>
      </c>
      <c r="Q47" s="71">
        <v>256</v>
      </c>
      <c r="R47" s="71">
        <v>59</v>
      </c>
      <c r="S47" s="71">
        <v>23</v>
      </c>
      <c r="T47" s="71">
        <v>86</v>
      </c>
      <c r="U47" s="71">
        <v>19</v>
      </c>
      <c r="V47" s="71">
        <v>17</v>
      </c>
      <c r="W47" s="71">
        <v>6</v>
      </c>
    </row>
    <row r="48" spans="3:23" ht="13.5" thickBot="1">
      <c r="C48" s="50" t="s">
        <v>86</v>
      </c>
      <c r="D48" s="71">
        <v>707</v>
      </c>
      <c r="E48" s="71">
        <v>146</v>
      </c>
      <c r="F48" s="71">
        <v>20</v>
      </c>
      <c r="G48" s="71">
        <v>27</v>
      </c>
      <c r="H48" s="71">
        <v>7</v>
      </c>
      <c r="I48" s="71">
        <v>28</v>
      </c>
      <c r="J48" s="71">
        <v>10</v>
      </c>
      <c r="K48" s="71">
        <v>31</v>
      </c>
      <c r="L48" s="71">
        <v>29</v>
      </c>
      <c r="M48" s="71">
        <v>85</v>
      </c>
      <c r="N48" s="71">
        <v>117</v>
      </c>
      <c r="O48" s="71">
        <v>21</v>
      </c>
      <c r="P48" s="71">
        <v>47</v>
      </c>
      <c r="Q48" s="71">
        <v>82</v>
      </c>
      <c r="R48" s="71">
        <v>15</v>
      </c>
      <c r="S48" s="71">
        <v>12</v>
      </c>
      <c r="T48" s="71">
        <v>26</v>
      </c>
      <c r="U48" s="71">
        <v>3</v>
      </c>
      <c r="V48" s="71">
        <v>1</v>
      </c>
      <c r="W48" s="71">
        <v>0</v>
      </c>
    </row>
    <row r="49" spans="3:23" ht="26.25" thickBot="1">
      <c r="C49" s="101" t="s">
        <v>66</v>
      </c>
      <c r="D49" s="74"/>
      <c r="E49" s="74"/>
      <c r="F49" s="74"/>
      <c r="G49" s="74"/>
      <c r="H49" s="74"/>
      <c r="I49" s="74"/>
      <c r="J49" s="74"/>
      <c r="K49" s="74"/>
      <c r="L49" s="74"/>
      <c r="M49" s="74"/>
      <c r="N49" s="74"/>
      <c r="O49" s="74"/>
      <c r="P49" s="74"/>
      <c r="Q49" s="74"/>
      <c r="R49" s="74"/>
      <c r="S49" s="74"/>
      <c r="T49" s="74"/>
      <c r="U49" s="74"/>
      <c r="V49" s="74"/>
      <c r="W49" s="74"/>
    </row>
    <row r="50" spans="3:23" ht="13.5" thickBot="1">
      <c r="C50" s="51" t="s">
        <v>77</v>
      </c>
      <c r="D50" s="76">
        <v>46549</v>
      </c>
      <c r="E50" s="76">
        <v>7133</v>
      </c>
      <c r="F50" s="76">
        <v>1030</v>
      </c>
      <c r="G50" s="76">
        <v>1009</v>
      </c>
      <c r="H50" s="76">
        <v>1530</v>
      </c>
      <c r="I50" s="76">
        <v>2348</v>
      </c>
      <c r="J50" s="76">
        <v>600</v>
      </c>
      <c r="K50" s="76">
        <v>1780</v>
      </c>
      <c r="L50" s="76">
        <v>1653</v>
      </c>
      <c r="M50" s="76">
        <v>8016</v>
      </c>
      <c r="N50" s="76">
        <v>6409</v>
      </c>
      <c r="O50" s="76">
        <v>893</v>
      </c>
      <c r="P50" s="76">
        <v>3202</v>
      </c>
      <c r="Q50" s="76">
        <v>5894</v>
      </c>
      <c r="R50" s="76">
        <v>1850</v>
      </c>
      <c r="S50" s="76">
        <v>703</v>
      </c>
      <c r="T50" s="76">
        <v>2084</v>
      </c>
      <c r="U50" s="76">
        <v>289</v>
      </c>
      <c r="V50" s="76">
        <v>61</v>
      </c>
      <c r="W50" s="76">
        <v>65</v>
      </c>
    </row>
    <row r="51" spans="3:23" ht="13.5" thickBot="1">
      <c r="C51" s="50" t="s">
        <v>78</v>
      </c>
      <c r="D51" s="71">
        <v>1440</v>
      </c>
      <c r="E51" s="71">
        <v>209</v>
      </c>
      <c r="F51" s="71">
        <v>34</v>
      </c>
      <c r="G51" s="71">
        <v>26</v>
      </c>
      <c r="H51" s="71">
        <v>38</v>
      </c>
      <c r="I51" s="71">
        <v>26</v>
      </c>
      <c r="J51" s="71">
        <v>18</v>
      </c>
      <c r="K51" s="71">
        <v>76</v>
      </c>
      <c r="L51" s="71">
        <v>49</v>
      </c>
      <c r="M51" s="71">
        <v>345</v>
      </c>
      <c r="N51" s="71">
        <v>206</v>
      </c>
      <c r="O51" s="71">
        <v>22</v>
      </c>
      <c r="P51" s="71">
        <v>80</v>
      </c>
      <c r="Q51" s="71">
        <v>163</v>
      </c>
      <c r="R51" s="71">
        <v>58</v>
      </c>
      <c r="S51" s="71">
        <v>23</v>
      </c>
      <c r="T51" s="71">
        <v>45</v>
      </c>
      <c r="U51" s="71">
        <v>12</v>
      </c>
      <c r="V51" s="71">
        <v>0</v>
      </c>
      <c r="W51" s="71">
        <v>10</v>
      </c>
    </row>
    <row r="52" spans="3:23" ht="13.5" thickBot="1">
      <c r="C52" s="50" t="s">
        <v>79</v>
      </c>
      <c r="D52" s="71">
        <v>5217</v>
      </c>
      <c r="E52" s="71">
        <v>675</v>
      </c>
      <c r="F52" s="71">
        <v>89</v>
      </c>
      <c r="G52" s="71">
        <v>73</v>
      </c>
      <c r="H52" s="71">
        <v>166</v>
      </c>
      <c r="I52" s="71">
        <v>185</v>
      </c>
      <c r="J52" s="71">
        <v>43</v>
      </c>
      <c r="K52" s="71">
        <v>205</v>
      </c>
      <c r="L52" s="71">
        <v>162</v>
      </c>
      <c r="M52" s="71">
        <v>1152</v>
      </c>
      <c r="N52" s="71">
        <v>780</v>
      </c>
      <c r="O52" s="71">
        <v>80</v>
      </c>
      <c r="P52" s="71">
        <v>285</v>
      </c>
      <c r="Q52" s="71">
        <v>683</v>
      </c>
      <c r="R52" s="71">
        <v>239</v>
      </c>
      <c r="S52" s="71">
        <v>96</v>
      </c>
      <c r="T52" s="71">
        <v>247</v>
      </c>
      <c r="U52" s="71">
        <v>35</v>
      </c>
      <c r="V52" s="71">
        <v>8</v>
      </c>
      <c r="W52" s="71">
        <v>14</v>
      </c>
    </row>
    <row r="53" spans="3:23" ht="13.5" thickBot="1">
      <c r="C53" s="50" t="s">
        <v>80</v>
      </c>
      <c r="D53" s="71">
        <v>5836</v>
      </c>
      <c r="E53" s="71">
        <v>924</v>
      </c>
      <c r="F53" s="71">
        <v>121</v>
      </c>
      <c r="G53" s="71">
        <v>100</v>
      </c>
      <c r="H53" s="71">
        <v>222</v>
      </c>
      <c r="I53" s="71">
        <v>240</v>
      </c>
      <c r="J53" s="71">
        <v>67</v>
      </c>
      <c r="K53" s="71">
        <v>206</v>
      </c>
      <c r="L53" s="71">
        <v>198</v>
      </c>
      <c r="M53" s="71">
        <v>1090</v>
      </c>
      <c r="N53" s="71">
        <v>761</v>
      </c>
      <c r="O53" s="71">
        <v>100</v>
      </c>
      <c r="P53" s="71">
        <v>344</v>
      </c>
      <c r="Q53" s="71">
        <v>757</v>
      </c>
      <c r="R53" s="71">
        <v>254</v>
      </c>
      <c r="S53" s="71">
        <v>114</v>
      </c>
      <c r="T53" s="71">
        <v>268</v>
      </c>
      <c r="U53" s="71">
        <v>44</v>
      </c>
      <c r="V53" s="71">
        <v>16</v>
      </c>
      <c r="W53" s="71">
        <v>10</v>
      </c>
    </row>
    <row r="54" spans="3:23" ht="13.5" thickBot="1">
      <c r="C54" s="50" t="s">
        <v>81</v>
      </c>
      <c r="D54" s="71">
        <v>5856</v>
      </c>
      <c r="E54" s="71">
        <v>900</v>
      </c>
      <c r="F54" s="71">
        <v>160</v>
      </c>
      <c r="G54" s="71">
        <v>127</v>
      </c>
      <c r="H54" s="71">
        <v>234</v>
      </c>
      <c r="I54" s="71">
        <v>260</v>
      </c>
      <c r="J54" s="71">
        <v>56</v>
      </c>
      <c r="K54" s="71">
        <v>228</v>
      </c>
      <c r="L54" s="71">
        <v>190</v>
      </c>
      <c r="M54" s="71">
        <v>1012</v>
      </c>
      <c r="N54" s="71">
        <v>790</v>
      </c>
      <c r="O54" s="71">
        <v>107</v>
      </c>
      <c r="P54" s="71">
        <v>350</v>
      </c>
      <c r="Q54" s="71">
        <v>838</v>
      </c>
      <c r="R54" s="71">
        <v>254</v>
      </c>
      <c r="S54" s="71">
        <v>80</v>
      </c>
      <c r="T54" s="71">
        <v>234</v>
      </c>
      <c r="U54" s="71">
        <v>24</v>
      </c>
      <c r="V54" s="71">
        <v>6</v>
      </c>
      <c r="W54" s="71">
        <v>6</v>
      </c>
    </row>
    <row r="55" spans="3:23" ht="13.5" thickBot="1">
      <c r="C55" s="50" t="s">
        <v>82</v>
      </c>
      <c r="D55" s="71">
        <v>6597</v>
      </c>
      <c r="E55" s="71">
        <v>1014</v>
      </c>
      <c r="F55" s="71">
        <v>147</v>
      </c>
      <c r="G55" s="71">
        <v>149</v>
      </c>
      <c r="H55" s="71">
        <v>231</v>
      </c>
      <c r="I55" s="71">
        <v>326</v>
      </c>
      <c r="J55" s="71">
        <v>100</v>
      </c>
      <c r="K55" s="71">
        <v>200</v>
      </c>
      <c r="L55" s="71">
        <v>241</v>
      </c>
      <c r="M55" s="71">
        <v>1188</v>
      </c>
      <c r="N55" s="71">
        <v>844</v>
      </c>
      <c r="O55" s="71">
        <v>109</v>
      </c>
      <c r="P55" s="71">
        <v>413</v>
      </c>
      <c r="Q55" s="71">
        <v>896</v>
      </c>
      <c r="R55" s="71">
        <v>299</v>
      </c>
      <c r="S55" s="71">
        <v>109</v>
      </c>
      <c r="T55" s="71">
        <v>279</v>
      </c>
      <c r="U55" s="71">
        <v>36</v>
      </c>
      <c r="V55" s="71">
        <v>9</v>
      </c>
      <c r="W55" s="71">
        <v>7</v>
      </c>
    </row>
    <row r="56" spans="3:23" ht="13.5" thickBot="1">
      <c r="C56" s="50" t="s">
        <v>83</v>
      </c>
      <c r="D56" s="71">
        <v>11924</v>
      </c>
      <c r="E56" s="71">
        <v>1852</v>
      </c>
      <c r="F56" s="71">
        <v>279</v>
      </c>
      <c r="G56" s="71">
        <v>277</v>
      </c>
      <c r="H56" s="71">
        <v>382</v>
      </c>
      <c r="I56" s="71">
        <v>670</v>
      </c>
      <c r="J56" s="71">
        <v>158</v>
      </c>
      <c r="K56" s="71">
        <v>426</v>
      </c>
      <c r="L56" s="71">
        <v>429</v>
      </c>
      <c r="M56" s="71">
        <v>1887</v>
      </c>
      <c r="N56" s="71">
        <v>1720</v>
      </c>
      <c r="O56" s="71">
        <v>209</v>
      </c>
      <c r="P56" s="71">
        <v>832</v>
      </c>
      <c r="Q56" s="71">
        <v>1601</v>
      </c>
      <c r="R56" s="71">
        <v>442</v>
      </c>
      <c r="S56" s="71">
        <v>151</v>
      </c>
      <c r="T56" s="71">
        <v>534</v>
      </c>
      <c r="U56" s="71">
        <v>65</v>
      </c>
      <c r="V56" s="71">
        <v>4</v>
      </c>
      <c r="W56" s="71">
        <v>6</v>
      </c>
    </row>
    <row r="57" spans="3:23" ht="13.5" thickBot="1">
      <c r="C57" s="50" t="s">
        <v>84</v>
      </c>
      <c r="D57" s="71">
        <v>6959</v>
      </c>
      <c r="E57" s="71">
        <v>1135</v>
      </c>
      <c r="F57" s="71">
        <v>142</v>
      </c>
      <c r="G57" s="71">
        <v>169</v>
      </c>
      <c r="H57" s="71">
        <v>179</v>
      </c>
      <c r="I57" s="71">
        <v>437</v>
      </c>
      <c r="J57" s="71">
        <v>120</v>
      </c>
      <c r="K57" s="71">
        <v>300</v>
      </c>
      <c r="L57" s="71">
        <v>280</v>
      </c>
      <c r="M57" s="71">
        <v>1007</v>
      </c>
      <c r="N57" s="71">
        <v>950</v>
      </c>
      <c r="O57" s="71">
        <v>175</v>
      </c>
      <c r="P57" s="71">
        <v>576</v>
      </c>
      <c r="Q57" s="71">
        <v>737</v>
      </c>
      <c r="R57" s="71">
        <v>227</v>
      </c>
      <c r="S57" s="71">
        <v>93</v>
      </c>
      <c r="T57" s="71">
        <v>353</v>
      </c>
      <c r="U57" s="71">
        <v>60</v>
      </c>
      <c r="V57" s="71">
        <v>9</v>
      </c>
      <c r="W57" s="71">
        <v>10</v>
      </c>
    </row>
    <row r="58" spans="3:23" ht="13.5" thickBot="1">
      <c r="C58" s="50" t="s">
        <v>85</v>
      </c>
      <c r="D58" s="71">
        <v>2245</v>
      </c>
      <c r="E58" s="71">
        <v>352</v>
      </c>
      <c r="F58" s="71">
        <v>47</v>
      </c>
      <c r="G58" s="71">
        <v>66</v>
      </c>
      <c r="H58" s="71">
        <v>65</v>
      </c>
      <c r="I58" s="71">
        <v>169</v>
      </c>
      <c r="J58" s="71">
        <v>34</v>
      </c>
      <c r="K58" s="71">
        <v>115</v>
      </c>
      <c r="L58" s="71">
        <v>90</v>
      </c>
      <c r="M58" s="71">
        <v>270</v>
      </c>
      <c r="N58" s="71">
        <v>301</v>
      </c>
      <c r="O58" s="71">
        <v>72</v>
      </c>
      <c r="P58" s="71">
        <v>256</v>
      </c>
      <c r="Q58" s="71">
        <v>183</v>
      </c>
      <c r="R58" s="71">
        <v>68</v>
      </c>
      <c r="S58" s="71">
        <v>28</v>
      </c>
      <c r="T58" s="71">
        <v>106</v>
      </c>
      <c r="U58" s="71">
        <v>13</v>
      </c>
      <c r="V58" s="71">
        <v>9</v>
      </c>
      <c r="W58" s="71">
        <v>1</v>
      </c>
    </row>
    <row r="59" spans="3:23" ht="13.5" thickBot="1">
      <c r="C59" s="50" t="s">
        <v>86</v>
      </c>
      <c r="D59" s="71">
        <v>475</v>
      </c>
      <c r="E59" s="71">
        <v>72</v>
      </c>
      <c r="F59" s="71">
        <v>11</v>
      </c>
      <c r="G59" s="71">
        <v>22</v>
      </c>
      <c r="H59" s="71">
        <v>13</v>
      </c>
      <c r="I59" s="71">
        <v>35</v>
      </c>
      <c r="J59" s="71">
        <v>4</v>
      </c>
      <c r="K59" s="71">
        <v>24</v>
      </c>
      <c r="L59" s="71">
        <v>14</v>
      </c>
      <c r="M59" s="71">
        <v>65</v>
      </c>
      <c r="N59" s="71">
        <v>57</v>
      </c>
      <c r="O59" s="71">
        <v>19</v>
      </c>
      <c r="P59" s="71">
        <v>66</v>
      </c>
      <c r="Q59" s="71">
        <v>36</v>
      </c>
      <c r="R59" s="71">
        <v>9</v>
      </c>
      <c r="S59" s="71">
        <v>9</v>
      </c>
      <c r="T59" s="71">
        <v>18</v>
      </c>
      <c r="U59" s="71">
        <v>0</v>
      </c>
      <c r="V59" s="111">
        <v>0</v>
      </c>
      <c r="W59" s="111">
        <v>1</v>
      </c>
    </row>
    <row r="60" spans="3:23" ht="26.25" thickBot="1">
      <c r="C60" s="101" t="s">
        <v>67</v>
      </c>
      <c r="D60" s="74"/>
      <c r="E60" s="74"/>
      <c r="F60" s="74"/>
      <c r="G60" s="74"/>
      <c r="H60" s="74"/>
      <c r="I60" s="74"/>
      <c r="J60" s="74"/>
      <c r="K60" s="74"/>
      <c r="L60" s="74"/>
      <c r="M60" s="74"/>
      <c r="N60" s="74"/>
      <c r="O60" s="74"/>
      <c r="P60" s="74"/>
      <c r="Q60" s="74"/>
      <c r="R60" s="74"/>
      <c r="S60" s="74"/>
      <c r="T60" s="74"/>
      <c r="U60" s="74"/>
      <c r="V60" s="74"/>
      <c r="W60" s="74"/>
    </row>
    <row r="61" spans="3:23" ht="13.5" thickBot="1">
      <c r="C61" s="51" t="s">
        <v>77</v>
      </c>
      <c r="D61" s="76">
        <v>27451</v>
      </c>
      <c r="E61" s="76">
        <v>5616</v>
      </c>
      <c r="F61" s="76">
        <v>671</v>
      </c>
      <c r="G61" s="76">
        <v>533</v>
      </c>
      <c r="H61" s="76">
        <v>1032</v>
      </c>
      <c r="I61" s="76">
        <v>1962</v>
      </c>
      <c r="J61" s="76">
        <v>324</v>
      </c>
      <c r="K61" s="76">
        <v>972</v>
      </c>
      <c r="L61" s="76">
        <v>1180</v>
      </c>
      <c r="M61" s="76">
        <v>3043</v>
      </c>
      <c r="N61" s="76">
        <v>4282</v>
      </c>
      <c r="O61" s="76">
        <v>703</v>
      </c>
      <c r="P61" s="76">
        <v>1392</v>
      </c>
      <c r="Q61" s="76">
        <v>2337</v>
      </c>
      <c r="R61" s="76">
        <v>1270</v>
      </c>
      <c r="S61" s="76">
        <v>288</v>
      </c>
      <c r="T61" s="76">
        <v>1548</v>
      </c>
      <c r="U61" s="76">
        <v>185</v>
      </c>
      <c r="V61" s="76">
        <v>69</v>
      </c>
      <c r="W61" s="76">
        <v>44</v>
      </c>
    </row>
    <row r="62" spans="3:23" ht="13.5" thickBot="1">
      <c r="C62" s="50" t="s">
        <v>78</v>
      </c>
      <c r="D62" s="71">
        <v>1306</v>
      </c>
      <c r="E62" s="71">
        <v>249</v>
      </c>
      <c r="F62" s="71">
        <v>37</v>
      </c>
      <c r="G62" s="71">
        <v>18</v>
      </c>
      <c r="H62" s="71">
        <v>52</v>
      </c>
      <c r="I62" s="71">
        <v>81</v>
      </c>
      <c r="J62" s="71">
        <v>12</v>
      </c>
      <c r="K62" s="71">
        <v>40</v>
      </c>
      <c r="L62" s="71">
        <v>65</v>
      </c>
      <c r="M62" s="71">
        <v>145</v>
      </c>
      <c r="N62" s="71">
        <v>222</v>
      </c>
      <c r="O62" s="71">
        <v>33</v>
      </c>
      <c r="P62" s="71">
        <v>75</v>
      </c>
      <c r="Q62" s="71">
        <v>108</v>
      </c>
      <c r="R62" s="71">
        <v>53</v>
      </c>
      <c r="S62" s="71">
        <v>15</v>
      </c>
      <c r="T62" s="71">
        <v>83</v>
      </c>
      <c r="U62" s="71">
        <v>10</v>
      </c>
      <c r="V62" s="71">
        <v>5</v>
      </c>
      <c r="W62" s="71">
        <v>3</v>
      </c>
    </row>
    <row r="63" spans="3:23" ht="13.5" thickBot="1">
      <c r="C63" s="50" t="s">
        <v>79</v>
      </c>
      <c r="D63" s="71">
        <v>3041</v>
      </c>
      <c r="E63" s="71">
        <v>600</v>
      </c>
      <c r="F63" s="71">
        <v>67</v>
      </c>
      <c r="G63" s="71">
        <v>51</v>
      </c>
      <c r="H63" s="71">
        <v>96</v>
      </c>
      <c r="I63" s="71">
        <v>195</v>
      </c>
      <c r="J63" s="71">
        <v>40</v>
      </c>
      <c r="K63" s="71">
        <v>132</v>
      </c>
      <c r="L63" s="71">
        <v>147</v>
      </c>
      <c r="M63" s="71">
        <v>348</v>
      </c>
      <c r="N63" s="71">
        <v>443</v>
      </c>
      <c r="O63" s="71">
        <v>67</v>
      </c>
      <c r="P63" s="71">
        <v>155</v>
      </c>
      <c r="Q63" s="71">
        <v>313</v>
      </c>
      <c r="R63" s="71">
        <v>144</v>
      </c>
      <c r="S63" s="71">
        <v>33</v>
      </c>
      <c r="T63" s="71">
        <v>181</v>
      </c>
      <c r="U63" s="71">
        <v>15</v>
      </c>
      <c r="V63" s="71">
        <v>8</v>
      </c>
      <c r="W63" s="71">
        <v>6</v>
      </c>
    </row>
    <row r="64" spans="3:23" ht="13.5" thickBot="1">
      <c r="C64" s="50" t="s">
        <v>80</v>
      </c>
      <c r="D64" s="71">
        <v>3750</v>
      </c>
      <c r="E64" s="71">
        <v>777</v>
      </c>
      <c r="F64" s="71">
        <v>110</v>
      </c>
      <c r="G64" s="71">
        <v>65</v>
      </c>
      <c r="H64" s="71">
        <v>142</v>
      </c>
      <c r="I64" s="71">
        <v>238</v>
      </c>
      <c r="J64" s="71">
        <v>39</v>
      </c>
      <c r="K64" s="71">
        <v>97</v>
      </c>
      <c r="L64" s="71">
        <v>185</v>
      </c>
      <c r="M64" s="71">
        <v>413</v>
      </c>
      <c r="N64" s="71">
        <v>553</v>
      </c>
      <c r="O64" s="71">
        <v>95</v>
      </c>
      <c r="P64" s="71">
        <v>193</v>
      </c>
      <c r="Q64" s="71">
        <v>344</v>
      </c>
      <c r="R64" s="71">
        <v>188</v>
      </c>
      <c r="S64" s="71">
        <v>45</v>
      </c>
      <c r="T64" s="71">
        <v>225</v>
      </c>
      <c r="U64" s="71">
        <v>25</v>
      </c>
      <c r="V64" s="71">
        <v>9</v>
      </c>
      <c r="W64" s="71">
        <v>7</v>
      </c>
    </row>
    <row r="65" spans="3:23" ht="13.5" thickBot="1">
      <c r="C65" s="50" t="s">
        <v>81</v>
      </c>
      <c r="D65" s="71">
        <v>4383</v>
      </c>
      <c r="E65" s="71">
        <v>864</v>
      </c>
      <c r="F65" s="71">
        <v>99</v>
      </c>
      <c r="G65" s="71">
        <v>87</v>
      </c>
      <c r="H65" s="71">
        <v>179</v>
      </c>
      <c r="I65" s="71">
        <v>338</v>
      </c>
      <c r="J65" s="71">
        <v>53</v>
      </c>
      <c r="K65" s="71">
        <v>177</v>
      </c>
      <c r="L65" s="71">
        <v>180</v>
      </c>
      <c r="M65" s="71">
        <v>472</v>
      </c>
      <c r="N65" s="71">
        <v>686</v>
      </c>
      <c r="O65" s="71">
        <v>104</v>
      </c>
      <c r="P65" s="71">
        <v>195</v>
      </c>
      <c r="Q65" s="71">
        <v>395</v>
      </c>
      <c r="R65" s="71">
        <v>216</v>
      </c>
      <c r="S65" s="71">
        <v>48</v>
      </c>
      <c r="T65" s="71">
        <v>240</v>
      </c>
      <c r="U65" s="71">
        <v>33</v>
      </c>
      <c r="V65" s="71">
        <v>12</v>
      </c>
      <c r="W65" s="71">
        <v>5</v>
      </c>
    </row>
    <row r="66" spans="3:23" ht="13.5" thickBot="1">
      <c r="C66" s="50" t="s">
        <v>82</v>
      </c>
      <c r="D66" s="71">
        <v>4422</v>
      </c>
      <c r="E66" s="71">
        <v>919</v>
      </c>
      <c r="F66" s="71">
        <v>82</v>
      </c>
      <c r="G66" s="71">
        <v>91</v>
      </c>
      <c r="H66" s="71">
        <v>185</v>
      </c>
      <c r="I66" s="71">
        <v>329</v>
      </c>
      <c r="J66" s="71">
        <v>72</v>
      </c>
      <c r="K66" s="71">
        <v>138</v>
      </c>
      <c r="L66" s="71">
        <v>182</v>
      </c>
      <c r="M66" s="71">
        <v>509</v>
      </c>
      <c r="N66" s="71">
        <v>689</v>
      </c>
      <c r="O66" s="71">
        <v>104</v>
      </c>
      <c r="P66" s="71">
        <v>230</v>
      </c>
      <c r="Q66" s="71">
        <v>347</v>
      </c>
      <c r="R66" s="71">
        <v>202</v>
      </c>
      <c r="S66" s="71">
        <v>45</v>
      </c>
      <c r="T66" s="71">
        <v>258</v>
      </c>
      <c r="U66" s="71">
        <v>24</v>
      </c>
      <c r="V66" s="71">
        <v>11</v>
      </c>
      <c r="W66" s="71">
        <v>5</v>
      </c>
    </row>
    <row r="67" spans="3:23" ht="13.5" thickBot="1">
      <c r="C67" s="50" t="s">
        <v>83</v>
      </c>
      <c r="D67" s="71">
        <v>6899</v>
      </c>
      <c r="E67" s="71">
        <v>1431</v>
      </c>
      <c r="F67" s="71">
        <v>174</v>
      </c>
      <c r="G67" s="71">
        <v>139</v>
      </c>
      <c r="H67" s="71">
        <v>264</v>
      </c>
      <c r="I67" s="71">
        <v>480</v>
      </c>
      <c r="J67" s="71">
        <v>76</v>
      </c>
      <c r="K67" s="71">
        <v>244</v>
      </c>
      <c r="L67" s="71">
        <v>282</v>
      </c>
      <c r="M67" s="71">
        <v>801</v>
      </c>
      <c r="N67" s="71">
        <v>1052</v>
      </c>
      <c r="O67" s="71">
        <v>191</v>
      </c>
      <c r="P67" s="71">
        <v>347</v>
      </c>
      <c r="Q67" s="71">
        <v>588</v>
      </c>
      <c r="R67" s="71">
        <v>322</v>
      </c>
      <c r="S67" s="71">
        <v>67</v>
      </c>
      <c r="T67" s="71">
        <v>374</v>
      </c>
      <c r="U67" s="71">
        <v>48</v>
      </c>
      <c r="V67" s="71">
        <v>14</v>
      </c>
      <c r="W67" s="71">
        <v>5</v>
      </c>
    </row>
    <row r="68" spans="3:23" ht="13.5" thickBot="1">
      <c r="C68" s="50" t="s">
        <v>84</v>
      </c>
      <c r="D68" s="71">
        <v>2634</v>
      </c>
      <c r="E68" s="71">
        <v>548</v>
      </c>
      <c r="F68" s="71">
        <v>81</v>
      </c>
      <c r="G68" s="71">
        <v>52</v>
      </c>
      <c r="H68" s="71">
        <v>88</v>
      </c>
      <c r="I68" s="71">
        <v>204</v>
      </c>
      <c r="J68" s="71">
        <v>23</v>
      </c>
      <c r="K68" s="71">
        <v>100</v>
      </c>
      <c r="L68" s="71">
        <v>103</v>
      </c>
      <c r="M68" s="71">
        <v>266</v>
      </c>
      <c r="N68" s="71">
        <v>469</v>
      </c>
      <c r="O68" s="71">
        <v>78</v>
      </c>
      <c r="P68" s="71">
        <v>122</v>
      </c>
      <c r="Q68" s="71">
        <v>171</v>
      </c>
      <c r="R68" s="71">
        <v>111</v>
      </c>
      <c r="S68" s="71">
        <v>27</v>
      </c>
      <c r="T68" s="71">
        <v>150</v>
      </c>
      <c r="U68" s="71">
        <v>24</v>
      </c>
      <c r="V68" s="71">
        <v>9</v>
      </c>
      <c r="W68" s="71">
        <v>8</v>
      </c>
    </row>
    <row r="69" spans="3:23" ht="13.5" thickBot="1">
      <c r="C69" s="50" t="s">
        <v>85</v>
      </c>
      <c r="D69" s="71">
        <v>762</v>
      </c>
      <c r="E69" s="71">
        <v>182</v>
      </c>
      <c r="F69" s="71">
        <v>16</v>
      </c>
      <c r="G69" s="71">
        <v>19</v>
      </c>
      <c r="H69" s="71">
        <v>22</v>
      </c>
      <c r="I69" s="71">
        <v>84</v>
      </c>
      <c r="J69" s="71">
        <v>5</v>
      </c>
      <c r="K69" s="71">
        <v>33</v>
      </c>
      <c r="L69" s="71">
        <v>29</v>
      </c>
      <c r="M69" s="71">
        <v>65</v>
      </c>
      <c r="N69" s="71">
        <v>122</v>
      </c>
      <c r="O69" s="71">
        <v>19</v>
      </c>
      <c r="P69" s="71">
        <v>55</v>
      </c>
      <c r="Q69" s="71">
        <v>50</v>
      </c>
      <c r="R69" s="71">
        <v>23</v>
      </c>
      <c r="S69" s="71">
        <v>5</v>
      </c>
      <c r="T69" s="71">
        <v>24</v>
      </c>
      <c r="U69" s="71">
        <v>3</v>
      </c>
      <c r="V69" s="71">
        <v>1</v>
      </c>
      <c r="W69" s="111">
        <v>5</v>
      </c>
    </row>
    <row r="70" spans="3:23" ht="13.5" thickBot="1">
      <c r="C70" s="50" t="s">
        <v>86</v>
      </c>
      <c r="D70" s="71">
        <v>254</v>
      </c>
      <c r="E70" s="71">
        <v>46</v>
      </c>
      <c r="F70" s="71">
        <v>5</v>
      </c>
      <c r="G70" s="71">
        <v>11</v>
      </c>
      <c r="H70" s="71">
        <v>4</v>
      </c>
      <c r="I70" s="71">
        <v>13</v>
      </c>
      <c r="J70" s="71">
        <v>4</v>
      </c>
      <c r="K70" s="71">
        <v>11</v>
      </c>
      <c r="L70" s="71">
        <v>7</v>
      </c>
      <c r="M70" s="71">
        <v>24</v>
      </c>
      <c r="N70" s="71">
        <v>46</v>
      </c>
      <c r="O70" s="71">
        <v>12</v>
      </c>
      <c r="P70" s="71">
        <v>20</v>
      </c>
      <c r="Q70" s="71">
        <v>21</v>
      </c>
      <c r="R70" s="71">
        <v>11</v>
      </c>
      <c r="S70" s="71">
        <v>3</v>
      </c>
      <c r="T70" s="71">
        <v>13</v>
      </c>
      <c r="U70" s="111">
        <v>3</v>
      </c>
      <c r="V70" s="111">
        <v>0</v>
      </c>
      <c r="W70" s="111">
        <v>0</v>
      </c>
    </row>
    <row r="71" spans="3:23" ht="26.25" thickBot="1">
      <c r="C71" s="101" t="s">
        <v>68</v>
      </c>
      <c r="D71" s="74"/>
      <c r="E71" s="74"/>
      <c r="F71" s="74"/>
      <c r="G71" s="74"/>
      <c r="H71" s="74"/>
      <c r="I71" s="74"/>
      <c r="J71" s="74"/>
      <c r="K71" s="74"/>
      <c r="L71" s="74"/>
      <c r="M71" s="74"/>
      <c r="N71" s="74"/>
      <c r="O71" s="74"/>
      <c r="P71" s="74"/>
      <c r="Q71" s="74"/>
      <c r="R71" s="74"/>
      <c r="S71" s="74"/>
      <c r="T71" s="74"/>
      <c r="U71" s="74"/>
      <c r="V71" s="74"/>
      <c r="W71" s="74"/>
    </row>
    <row r="72" spans="3:23" ht="13.5" thickBot="1">
      <c r="C72" s="51" t="s">
        <v>77</v>
      </c>
      <c r="D72" s="76">
        <v>40429</v>
      </c>
      <c r="E72" s="76">
        <v>8556</v>
      </c>
      <c r="F72" s="76">
        <v>1065</v>
      </c>
      <c r="G72" s="76">
        <v>797</v>
      </c>
      <c r="H72" s="76">
        <v>1471</v>
      </c>
      <c r="I72" s="76">
        <v>3227</v>
      </c>
      <c r="J72" s="76">
        <v>501</v>
      </c>
      <c r="K72" s="76">
        <v>1415</v>
      </c>
      <c r="L72" s="76">
        <v>1431</v>
      </c>
      <c r="M72" s="76">
        <v>4654</v>
      </c>
      <c r="N72" s="76">
        <v>6125</v>
      </c>
      <c r="O72" s="76">
        <v>1066</v>
      </c>
      <c r="P72" s="76">
        <v>1757</v>
      </c>
      <c r="Q72" s="76">
        <v>3426</v>
      </c>
      <c r="R72" s="76">
        <v>1898</v>
      </c>
      <c r="S72" s="76">
        <v>428</v>
      </c>
      <c r="T72" s="76">
        <v>2099</v>
      </c>
      <c r="U72" s="76">
        <v>295</v>
      </c>
      <c r="V72" s="76">
        <v>141</v>
      </c>
      <c r="W72" s="76">
        <v>77</v>
      </c>
    </row>
    <row r="73" spans="3:23" ht="13.5" thickBot="1">
      <c r="C73" s="50" t="s">
        <v>78</v>
      </c>
      <c r="D73" s="71">
        <v>2229</v>
      </c>
      <c r="E73" s="71">
        <v>430</v>
      </c>
      <c r="F73" s="71">
        <v>67</v>
      </c>
      <c r="G73" s="71">
        <v>32</v>
      </c>
      <c r="H73" s="71">
        <v>81</v>
      </c>
      <c r="I73" s="71">
        <v>149</v>
      </c>
      <c r="J73" s="71">
        <v>30</v>
      </c>
      <c r="K73" s="71">
        <v>66</v>
      </c>
      <c r="L73" s="71">
        <v>86</v>
      </c>
      <c r="M73" s="71">
        <v>272</v>
      </c>
      <c r="N73" s="71">
        <v>361</v>
      </c>
      <c r="O73" s="71">
        <v>57</v>
      </c>
      <c r="P73" s="71">
        <v>107</v>
      </c>
      <c r="Q73" s="71">
        <v>192</v>
      </c>
      <c r="R73" s="71">
        <v>100</v>
      </c>
      <c r="S73" s="71">
        <v>22</v>
      </c>
      <c r="T73" s="71">
        <v>135</v>
      </c>
      <c r="U73" s="71">
        <v>20</v>
      </c>
      <c r="V73" s="71">
        <v>16</v>
      </c>
      <c r="W73" s="71">
        <v>6</v>
      </c>
    </row>
    <row r="74" spans="3:23" ht="13.5" thickBot="1">
      <c r="C74" s="50" t="s">
        <v>79</v>
      </c>
      <c r="D74" s="71">
        <v>4442</v>
      </c>
      <c r="E74" s="71">
        <v>900</v>
      </c>
      <c r="F74" s="71">
        <v>108</v>
      </c>
      <c r="G74" s="71">
        <v>67</v>
      </c>
      <c r="H74" s="71">
        <v>169</v>
      </c>
      <c r="I74" s="71">
        <v>309</v>
      </c>
      <c r="J74" s="71">
        <v>59</v>
      </c>
      <c r="K74" s="71">
        <v>173</v>
      </c>
      <c r="L74" s="71">
        <v>169</v>
      </c>
      <c r="M74" s="71">
        <v>555</v>
      </c>
      <c r="N74" s="71">
        <v>639</v>
      </c>
      <c r="O74" s="71">
        <v>108</v>
      </c>
      <c r="P74" s="71">
        <v>185</v>
      </c>
      <c r="Q74" s="71">
        <v>429</v>
      </c>
      <c r="R74" s="71">
        <v>219</v>
      </c>
      <c r="S74" s="71">
        <v>49</v>
      </c>
      <c r="T74" s="71">
        <v>244</v>
      </c>
      <c r="U74" s="71">
        <v>28</v>
      </c>
      <c r="V74" s="71">
        <v>23</v>
      </c>
      <c r="W74" s="71">
        <v>9</v>
      </c>
    </row>
    <row r="75" spans="3:23" ht="13.5" thickBot="1">
      <c r="C75" s="50" t="s">
        <v>80</v>
      </c>
      <c r="D75" s="71">
        <v>5306</v>
      </c>
      <c r="E75" s="71">
        <v>1128</v>
      </c>
      <c r="F75" s="71">
        <v>142</v>
      </c>
      <c r="G75" s="71">
        <v>90</v>
      </c>
      <c r="H75" s="71">
        <v>207</v>
      </c>
      <c r="I75" s="71">
        <v>376</v>
      </c>
      <c r="J75" s="71">
        <v>67</v>
      </c>
      <c r="K75" s="71">
        <v>157</v>
      </c>
      <c r="L75" s="71">
        <v>207</v>
      </c>
      <c r="M75" s="71">
        <v>611</v>
      </c>
      <c r="N75" s="71">
        <v>758</v>
      </c>
      <c r="O75" s="71">
        <v>138</v>
      </c>
      <c r="P75" s="71">
        <v>220</v>
      </c>
      <c r="Q75" s="71">
        <v>513</v>
      </c>
      <c r="R75" s="71">
        <v>275</v>
      </c>
      <c r="S75" s="71">
        <v>56</v>
      </c>
      <c r="T75" s="71">
        <v>293</v>
      </c>
      <c r="U75" s="71">
        <v>44</v>
      </c>
      <c r="V75" s="71">
        <v>11</v>
      </c>
      <c r="W75" s="71">
        <v>13</v>
      </c>
    </row>
    <row r="76" spans="3:23" ht="13.5" thickBot="1">
      <c r="C76" s="50" t="s">
        <v>81</v>
      </c>
      <c r="D76" s="71">
        <v>6235</v>
      </c>
      <c r="E76" s="71">
        <v>1257</v>
      </c>
      <c r="F76" s="71">
        <v>139</v>
      </c>
      <c r="G76" s="71">
        <v>130</v>
      </c>
      <c r="H76" s="71">
        <v>252</v>
      </c>
      <c r="I76" s="71">
        <v>516</v>
      </c>
      <c r="J76" s="71">
        <v>70</v>
      </c>
      <c r="K76" s="71">
        <v>247</v>
      </c>
      <c r="L76" s="71">
        <v>220</v>
      </c>
      <c r="M76" s="71">
        <v>711</v>
      </c>
      <c r="N76" s="71">
        <v>941</v>
      </c>
      <c r="O76" s="71">
        <v>164</v>
      </c>
      <c r="P76" s="71">
        <v>245</v>
      </c>
      <c r="Q76" s="71">
        <v>557</v>
      </c>
      <c r="R76" s="71">
        <v>305</v>
      </c>
      <c r="S76" s="71">
        <v>76</v>
      </c>
      <c r="T76" s="71">
        <v>312</v>
      </c>
      <c r="U76" s="71">
        <v>58</v>
      </c>
      <c r="V76" s="71">
        <v>24</v>
      </c>
      <c r="W76" s="71">
        <v>11</v>
      </c>
    </row>
    <row r="77" spans="3:23" ht="13.5" thickBot="1">
      <c r="C77" s="50" t="s">
        <v>82</v>
      </c>
      <c r="D77" s="71">
        <v>6323</v>
      </c>
      <c r="E77" s="71">
        <v>1334</v>
      </c>
      <c r="F77" s="71">
        <v>140</v>
      </c>
      <c r="G77" s="71">
        <v>130</v>
      </c>
      <c r="H77" s="71">
        <v>242</v>
      </c>
      <c r="I77" s="71">
        <v>539</v>
      </c>
      <c r="J77" s="71">
        <v>98</v>
      </c>
      <c r="K77" s="71">
        <v>198</v>
      </c>
      <c r="L77" s="71">
        <v>202</v>
      </c>
      <c r="M77" s="71">
        <v>765</v>
      </c>
      <c r="N77" s="71">
        <v>977</v>
      </c>
      <c r="O77" s="71">
        <v>161</v>
      </c>
      <c r="P77" s="71">
        <v>266</v>
      </c>
      <c r="Q77" s="71">
        <v>491</v>
      </c>
      <c r="R77" s="71">
        <v>303</v>
      </c>
      <c r="S77" s="71">
        <v>64</v>
      </c>
      <c r="T77" s="71">
        <v>348</v>
      </c>
      <c r="U77" s="71">
        <v>34</v>
      </c>
      <c r="V77" s="71">
        <v>19</v>
      </c>
      <c r="W77" s="71">
        <v>12</v>
      </c>
    </row>
    <row r="78" spans="3:23" ht="13.5" thickBot="1">
      <c r="C78" s="50" t="s">
        <v>83</v>
      </c>
      <c r="D78" s="71">
        <v>10095</v>
      </c>
      <c r="E78" s="71">
        <v>2190</v>
      </c>
      <c r="F78" s="71">
        <v>284</v>
      </c>
      <c r="G78" s="71">
        <v>203</v>
      </c>
      <c r="H78" s="71">
        <v>348</v>
      </c>
      <c r="I78" s="71">
        <v>795</v>
      </c>
      <c r="J78" s="71">
        <v>120</v>
      </c>
      <c r="K78" s="71">
        <v>338</v>
      </c>
      <c r="L78" s="71">
        <v>356</v>
      </c>
      <c r="M78" s="71">
        <v>1168</v>
      </c>
      <c r="N78" s="71">
        <v>1524</v>
      </c>
      <c r="O78" s="71">
        <v>268</v>
      </c>
      <c r="P78" s="71">
        <v>459</v>
      </c>
      <c r="Q78" s="71">
        <v>849</v>
      </c>
      <c r="R78" s="71">
        <v>467</v>
      </c>
      <c r="S78" s="71">
        <v>99</v>
      </c>
      <c r="T78" s="71">
        <v>511</v>
      </c>
      <c r="U78" s="71">
        <v>71</v>
      </c>
      <c r="V78" s="71">
        <v>32</v>
      </c>
      <c r="W78" s="71">
        <v>13</v>
      </c>
    </row>
    <row r="79" spans="3:23" ht="13.5" thickBot="1">
      <c r="C79" s="50" t="s">
        <v>84</v>
      </c>
      <c r="D79" s="71">
        <v>4117</v>
      </c>
      <c r="E79" s="71">
        <v>923</v>
      </c>
      <c r="F79" s="71">
        <v>135</v>
      </c>
      <c r="G79" s="71">
        <v>93</v>
      </c>
      <c r="H79" s="71">
        <v>130</v>
      </c>
      <c r="I79" s="71">
        <v>391</v>
      </c>
      <c r="J79" s="71">
        <v>37</v>
      </c>
      <c r="K79" s="71">
        <v>146</v>
      </c>
      <c r="L79" s="71">
        <v>134</v>
      </c>
      <c r="M79" s="71">
        <v>409</v>
      </c>
      <c r="N79" s="71">
        <v>681</v>
      </c>
      <c r="O79" s="71">
        <v>116</v>
      </c>
      <c r="P79" s="71">
        <v>170</v>
      </c>
      <c r="Q79" s="71">
        <v>270</v>
      </c>
      <c r="R79" s="71">
        <v>174</v>
      </c>
      <c r="S79" s="71">
        <v>49</v>
      </c>
      <c r="T79" s="71">
        <v>206</v>
      </c>
      <c r="U79" s="71">
        <v>31</v>
      </c>
      <c r="V79" s="71">
        <v>14</v>
      </c>
      <c r="W79" s="71">
        <v>8</v>
      </c>
    </row>
    <row r="80" spans="3:23" ht="13.5" thickBot="1">
      <c r="C80" s="50" t="s">
        <v>85</v>
      </c>
      <c r="D80" s="71">
        <v>1225</v>
      </c>
      <c r="E80" s="71">
        <v>305</v>
      </c>
      <c r="F80" s="71">
        <v>33</v>
      </c>
      <c r="G80" s="71">
        <v>33</v>
      </c>
      <c r="H80" s="71">
        <v>34</v>
      </c>
      <c r="I80" s="71">
        <v>117</v>
      </c>
      <c r="J80" s="71">
        <v>15</v>
      </c>
      <c r="K80" s="71">
        <v>59</v>
      </c>
      <c r="L80" s="71">
        <v>40</v>
      </c>
      <c r="M80" s="71">
        <v>126</v>
      </c>
      <c r="N80" s="71">
        <v>174</v>
      </c>
      <c r="O80" s="71">
        <v>32</v>
      </c>
      <c r="P80" s="71">
        <v>70</v>
      </c>
      <c r="Q80" s="71">
        <v>93</v>
      </c>
      <c r="R80" s="71">
        <v>39</v>
      </c>
      <c r="S80" s="71">
        <v>9</v>
      </c>
      <c r="T80" s="71">
        <v>34</v>
      </c>
      <c r="U80" s="71">
        <v>5</v>
      </c>
      <c r="V80" s="71">
        <v>2</v>
      </c>
      <c r="W80" s="111">
        <v>5</v>
      </c>
    </row>
    <row r="81" spans="3:23" ht="13.5" thickBot="1">
      <c r="C81" s="50" t="s">
        <v>86</v>
      </c>
      <c r="D81" s="71">
        <v>457</v>
      </c>
      <c r="E81" s="71">
        <v>89</v>
      </c>
      <c r="F81" s="71">
        <v>17</v>
      </c>
      <c r="G81" s="71">
        <v>19</v>
      </c>
      <c r="H81" s="71">
        <v>8</v>
      </c>
      <c r="I81" s="71">
        <v>35</v>
      </c>
      <c r="J81" s="71">
        <v>5</v>
      </c>
      <c r="K81" s="71">
        <v>31</v>
      </c>
      <c r="L81" s="71">
        <v>17</v>
      </c>
      <c r="M81" s="71">
        <v>37</v>
      </c>
      <c r="N81" s="71">
        <v>70</v>
      </c>
      <c r="O81" s="71">
        <v>22</v>
      </c>
      <c r="P81" s="71">
        <v>35</v>
      </c>
      <c r="Q81" s="71">
        <v>32</v>
      </c>
      <c r="R81" s="71">
        <v>16</v>
      </c>
      <c r="S81" s="71">
        <v>4</v>
      </c>
      <c r="T81" s="71">
        <v>16</v>
      </c>
      <c r="U81" s="71">
        <v>4</v>
      </c>
      <c r="V81" s="111">
        <v>0</v>
      </c>
      <c r="W81" s="111">
        <v>0</v>
      </c>
    </row>
    <row r="82" spans="3:23" ht="26.25" thickBot="1">
      <c r="C82" s="101" t="s">
        <v>69</v>
      </c>
      <c r="D82" s="74"/>
      <c r="E82" s="74"/>
      <c r="F82" s="74"/>
      <c r="G82" s="74"/>
      <c r="H82" s="74"/>
      <c r="I82" s="74"/>
      <c r="J82" s="74"/>
      <c r="K82" s="74"/>
      <c r="L82" s="74"/>
      <c r="M82" s="74"/>
      <c r="N82" s="74"/>
      <c r="O82" s="74"/>
      <c r="P82" s="74"/>
      <c r="Q82" s="74"/>
      <c r="R82" s="74"/>
      <c r="S82" s="74"/>
      <c r="T82" s="74"/>
      <c r="U82" s="74"/>
      <c r="V82" s="74"/>
      <c r="W82" s="74"/>
    </row>
    <row r="83" spans="3:23" ht="13.5" thickBot="1">
      <c r="C83" s="51" t="s">
        <v>77</v>
      </c>
      <c r="D83" s="76">
        <v>37204</v>
      </c>
      <c r="E83" s="76">
        <v>8079</v>
      </c>
      <c r="F83" s="76">
        <v>971</v>
      </c>
      <c r="G83" s="76">
        <v>783</v>
      </c>
      <c r="H83" s="76">
        <v>1284</v>
      </c>
      <c r="I83" s="76">
        <v>3046</v>
      </c>
      <c r="J83" s="76">
        <v>461</v>
      </c>
      <c r="K83" s="76">
        <v>1318</v>
      </c>
      <c r="L83" s="76">
        <v>1322</v>
      </c>
      <c r="M83" s="76">
        <v>3949</v>
      </c>
      <c r="N83" s="76">
        <v>5640</v>
      </c>
      <c r="O83" s="76">
        <v>995</v>
      </c>
      <c r="P83" s="76">
        <v>1627</v>
      </c>
      <c r="Q83" s="76">
        <v>3168</v>
      </c>
      <c r="R83" s="76">
        <v>1868</v>
      </c>
      <c r="S83" s="76">
        <v>331</v>
      </c>
      <c r="T83" s="76">
        <v>1913</v>
      </c>
      <c r="U83" s="76">
        <v>250</v>
      </c>
      <c r="V83" s="76">
        <v>134</v>
      </c>
      <c r="W83" s="76">
        <v>65</v>
      </c>
    </row>
    <row r="84" spans="3:23" ht="13.5" thickBot="1">
      <c r="C84" s="50" t="s">
        <v>78</v>
      </c>
      <c r="D84" s="71">
        <v>2049</v>
      </c>
      <c r="E84" s="71">
        <v>415</v>
      </c>
      <c r="F84" s="71">
        <v>58</v>
      </c>
      <c r="G84" s="71">
        <v>30</v>
      </c>
      <c r="H84" s="71">
        <v>72</v>
      </c>
      <c r="I84" s="71">
        <v>137</v>
      </c>
      <c r="J84" s="71">
        <v>26</v>
      </c>
      <c r="K84" s="71">
        <v>57</v>
      </c>
      <c r="L84" s="71">
        <v>80</v>
      </c>
      <c r="M84" s="71">
        <v>243</v>
      </c>
      <c r="N84" s="71">
        <v>342</v>
      </c>
      <c r="O84" s="71">
        <v>50</v>
      </c>
      <c r="P84" s="71">
        <v>102</v>
      </c>
      <c r="Q84" s="71">
        <v>177</v>
      </c>
      <c r="R84" s="71">
        <v>94</v>
      </c>
      <c r="S84" s="71">
        <v>15</v>
      </c>
      <c r="T84" s="71">
        <v>117</v>
      </c>
      <c r="U84" s="71">
        <v>16</v>
      </c>
      <c r="V84" s="71">
        <v>13</v>
      </c>
      <c r="W84" s="71">
        <v>5</v>
      </c>
    </row>
    <row r="85" spans="3:23" ht="13.5" thickBot="1">
      <c r="C85" s="50" t="s">
        <v>79</v>
      </c>
      <c r="D85" s="71">
        <v>4078</v>
      </c>
      <c r="E85" s="71">
        <v>836</v>
      </c>
      <c r="F85" s="71">
        <v>94</v>
      </c>
      <c r="G85" s="71">
        <v>65</v>
      </c>
      <c r="H85" s="71">
        <v>152</v>
      </c>
      <c r="I85" s="71">
        <v>290</v>
      </c>
      <c r="J85" s="71">
        <v>55</v>
      </c>
      <c r="K85" s="71">
        <v>169</v>
      </c>
      <c r="L85" s="71">
        <v>150</v>
      </c>
      <c r="M85" s="71">
        <v>480</v>
      </c>
      <c r="N85" s="71">
        <v>590</v>
      </c>
      <c r="O85" s="71">
        <v>98</v>
      </c>
      <c r="P85" s="71">
        <v>168</v>
      </c>
      <c r="Q85" s="71">
        <v>413</v>
      </c>
      <c r="R85" s="71">
        <v>213</v>
      </c>
      <c r="S85" s="71">
        <v>38</v>
      </c>
      <c r="T85" s="71">
        <v>216</v>
      </c>
      <c r="U85" s="71">
        <v>22</v>
      </c>
      <c r="V85" s="71">
        <v>21</v>
      </c>
      <c r="W85" s="71">
        <v>8</v>
      </c>
    </row>
    <row r="86" spans="3:23" ht="13.5" thickBot="1">
      <c r="C86" s="50" t="s">
        <v>80</v>
      </c>
      <c r="D86" s="71">
        <v>4888</v>
      </c>
      <c r="E86" s="71">
        <v>1045</v>
      </c>
      <c r="F86" s="71">
        <v>129</v>
      </c>
      <c r="G86" s="71">
        <v>88</v>
      </c>
      <c r="H86" s="71">
        <v>174</v>
      </c>
      <c r="I86" s="71">
        <v>358</v>
      </c>
      <c r="J86" s="71">
        <v>63</v>
      </c>
      <c r="K86" s="71">
        <v>150</v>
      </c>
      <c r="L86" s="71">
        <v>194</v>
      </c>
      <c r="M86" s="71">
        <v>544</v>
      </c>
      <c r="N86" s="71">
        <v>702</v>
      </c>
      <c r="O86" s="71">
        <v>128</v>
      </c>
      <c r="P86" s="71">
        <v>209</v>
      </c>
      <c r="Q86" s="71">
        <v>472</v>
      </c>
      <c r="R86" s="71">
        <v>265</v>
      </c>
      <c r="S86" s="71">
        <v>51</v>
      </c>
      <c r="T86" s="71">
        <v>252</v>
      </c>
      <c r="U86" s="71">
        <v>42</v>
      </c>
      <c r="V86" s="71">
        <v>11</v>
      </c>
      <c r="W86" s="71">
        <v>11</v>
      </c>
    </row>
    <row r="87" spans="3:23" ht="13.5" thickBot="1">
      <c r="C87" s="50" t="s">
        <v>81</v>
      </c>
      <c r="D87" s="71">
        <v>5709</v>
      </c>
      <c r="E87" s="71">
        <v>1180</v>
      </c>
      <c r="F87" s="71">
        <v>129</v>
      </c>
      <c r="G87" s="71">
        <v>130</v>
      </c>
      <c r="H87" s="71">
        <v>212</v>
      </c>
      <c r="I87" s="71">
        <v>487</v>
      </c>
      <c r="J87" s="71">
        <v>63</v>
      </c>
      <c r="K87" s="71">
        <v>232</v>
      </c>
      <c r="L87" s="71">
        <v>209</v>
      </c>
      <c r="M87" s="71">
        <v>583</v>
      </c>
      <c r="N87" s="71">
        <v>871</v>
      </c>
      <c r="O87" s="71">
        <v>152</v>
      </c>
      <c r="P87" s="71">
        <v>225</v>
      </c>
      <c r="Q87" s="71">
        <v>517</v>
      </c>
      <c r="R87" s="71">
        <v>296</v>
      </c>
      <c r="S87" s="71">
        <v>58</v>
      </c>
      <c r="T87" s="71">
        <v>286</v>
      </c>
      <c r="U87" s="71">
        <v>47</v>
      </c>
      <c r="V87" s="71">
        <v>25</v>
      </c>
      <c r="W87" s="71">
        <v>7</v>
      </c>
    </row>
    <row r="88" spans="3:23" ht="13.5" thickBot="1">
      <c r="C88" s="50" t="s">
        <v>82</v>
      </c>
      <c r="D88" s="71">
        <v>5752</v>
      </c>
      <c r="E88" s="71">
        <v>1267</v>
      </c>
      <c r="F88" s="71">
        <v>137</v>
      </c>
      <c r="G88" s="71">
        <v>126</v>
      </c>
      <c r="H88" s="71">
        <v>207</v>
      </c>
      <c r="I88" s="71">
        <v>500</v>
      </c>
      <c r="J88" s="71">
        <v>89</v>
      </c>
      <c r="K88" s="71">
        <v>183</v>
      </c>
      <c r="L88" s="71">
        <v>189</v>
      </c>
      <c r="M88" s="71">
        <v>635</v>
      </c>
      <c r="N88" s="71">
        <v>859</v>
      </c>
      <c r="O88" s="71">
        <v>148</v>
      </c>
      <c r="P88" s="71">
        <v>237</v>
      </c>
      <c r="Q88" s="71">
        <v>451</v>
      </c>
      <c r="R88" s="71">
        <v>298</v>
      </c>
      <c r="S88" s="71">
        <v>46</v>
      </c>
      <c r="T88" s="71">
        <v>322</v>
      </c>
      <c r="U88" s="71">
        <v>29</v>
      </c>
      <c r="V88" s="71">
        <v>17</v>
      </c>
      <c r="W88" s="71">
        <v>12</v>
      </c>
    </row>
    <row r="89" spans="3:23" ht="13.5" thickBot="1">
      <c r="C89" s="50" t="s">
        <v>83</v>
      </c>
      <c r="D89" s="71">
        <v>9298</v>
      </c>
      <c r="E89" s="71">
        <v>2073</v>
      </c>
      <c r="F89" s="71">
        <v>258</v>
      </c>
      <c r="G89" s="71">
        <v>201</v>
      </c>
      <c r="H89" s="71">
        <v>306</v>
      </c>
      <c r="I89" s="71">
        <v>752</v>
      </c>
      <c r="J89" s="71">
        <v>111</v>
      </c>
      <c r="K89" s="71">
        <v>309</v>
      </c>
      <c r="L89" s="71">
        <v>328</v>
      </c>
      <c r="M89" s="71">
        <v>987</v>
      </c>
      <c r="N89" s="71">
        <v>1413</v>
      </c>
      <c r="O89" s="71">
        <v>255</v>
      </c>
      <c r="P89" s="71">
        <v>425</v>
      </c>
      <c r="Q89" s="71">
        <v>766</v>
      </c>
      <c r="R89" s="71">
        <v>467</v>
      </c>
      <c r="S89" s="71">
        <v>73</v>
      </c>
      <c r="T89" s="71">
        <v>474</v>
      </c>
      <c r="U89" s="71">
        <v>60</v>
      </c>
      <c r="V89" s="71">
        <v>31</v>
      </c>
      <c r="W89" s="71">
        <v>9</v>
      </c>
    </row>
    <row r="90" spans="3:23" ht="13.5" thickBot="1">
      <c r="C90" s="50" t="s">
        <v>84</v>
      </c>
      <c r="D90" s="71">
        <v>3830</v>
      </c>
      <c r="E90" s="71">
        <v>882</v>
      </c>
      <c r="F90" s="71">
        <v>118</v>
      </c>
      <c r="G90" s="71">
        <v>91</v>
      </c>
      <c r="H90" s="71">
        <v>124</v>
      </c>
      <c r="I90" s="71">
        <v>376</v>
      </c>
      <c r="J90" s="71">
        <v>36</v>
      </c>
      <c r="K90" s="71">
        <v>136</v>
      </c>
      <c r="L90" s="71">
        <v>124</v>
      </c>
      <c r="M90" s="71">
        <v>340</v>
      </c>
      <c r="N90" s="71">
        <v>633</v>
      </c>
      <c r="O90" s="71">
        <v>113</v>
      </c>
      <c r="P90" s="71">
        <v>157</v>
      </c>
      <c r="Q90" s="71">
        <v>250</v>
      </c>
      <c r="R90" s="71">
        <v>172</v>
      </c>
      <c r="S90" s="71">
        <v>37</v>
      </c>
      <c r="T90" s="71">
        <v>192</v>
      </c>
      <c r="U90" s="71">
        <v>27</v>
      </c>
      <c r="V90" s="71">
        <v>14</v>
      </c>
      <c r="W90" s="71">
        <v>8</v>
      </c>
    </row>
    <row r="91" spans="3:23" ht="13.5" thickBot="1">
      <c r="C91" s="50" t="s">
        <v>85</v>
      </c>
      <c r="D91" s="71">
        <v>1151</v>
      </c>
      <c r="E91" s="71">
        <v>283</v>
      </c>
      <c r="F91" s="71">
        <v>31</v>
      </c>
      <c r="G91" s="71">
        <v>33</v>
      </c>
      <c r="H91" s="71">
        <v>29</v>
      </c>
      <c r="I91" s="71">
        <v>115</v>
      </c>
      <c r="J91" s="71">
        <v>13</v>
      </c>
      <c r="K91" s="71">
        <v>53</v>
      </c>
      <c r="L91" s="71">
        <v>37</v>
      </c>
      <c r="M91" s="71">
        <v>104</v>
      </c>
      <c r="N91" s="71">
        <v>162</v>
      </c>
      <c r="O91" s="71">
        <v>30</v>
      </c>
      <c r="P91" s="71">
        <v>69</v>
      </c>
      <c r="Q91" s="71">
        <v>90</v>
      </c>
      <c r="R91" s="71">
        <v>46</v>
      </c>
      <c r="S91" s="71">
        <v>9</v>
      </c>
      <c r="T91" s="71">
        <v>36</v>
      </c>
      <c r="U91" s="71">
        <v>4</v>
      </c>
      <c r="V91" s="71">
        <v>2</v>
      </c>
      <c r="W91" s="111">
        <v>5</v>
      </c>
    </row>
    <row r="92" spans="3:23" ht="13.5" thickBot="1">
      <c r="C92" s="50" t="s">
        <v>86</v>
      </c>
      <c r="D92" s="71">
        <v>449</v>
      </c>
      <c r="E92" s="71">
        <v>98</v>
      </c>
      <c r="F92" s="71">
        <v>17</v>
      </c>
      <c r="G92" s="71">
        <v>19</v>
      </c>
      <c r="H92" s="71">
        <v>8</v>
      </c>
      <c r="I92" s="71">
        <v>31</v>
      </c>
      <c r="J92" s="71">
        <v>5</v>
      </c>
      <c r="K92" s="71">
        <v>29</v>
      </c>
      <c r="L92" s="71">
        <v>11</v>
      </c>
      <c r="M92" s="71">
        <v>33</v>
      </c>
      <c r="N92" s="71">
        <v>68</v>
      </c>
      <c r="O92" s="71">
        <v>21</v>
      </c>
      <c r="P92" s="71">
        <v>35</v>
      </c>
      <c r="Q92" s="71">
        <v>32</v>
      </c>
      <c r="R92" s="71">
        <v>17</v>
      </c>
      <c r="S92" s="71">
        <v>4</v>
      </c>
      <c r="T92" s="71">
        <v>18</v>
      </c>
      <c r="U92" s="71">
        <v>3</v>
      </c>
      <c r="V92" s="111">
        <v>0</v>
      </c>
      <c r="W92" s="111">
        <v>0</v>
      </c>
    </row>
    <row r="93" spans="3:23" ht="26.25" thickBot="1">
      <c r="C93" s="101" t="s">
        <v>70</v>
      </c>
      <c r="D93" s="74"/>
      <c r="E93" s="74"/>
      <c r="F93" s="74"/>
      <c r="G93" s="74"/>
      <c r="H93" s="74"/>
      <c r="I93" s="74"/>
      <c r="J93" s="74"/>
      <c r="K93" s="74"/>
      <c r="L93" s="74"/>
      <c r="M93" s="74"/>
      <c r="N93" s="74"/>
      <c r="O93" s="74"/>
      <c r="P93" s="74"/>
      <c r="Q93" s="74"/>
      <c r="R93" s="74"/>
      <c r="S93" s="74"/>
      <c r="T93" s="74"/>
      <c r="U93" s="74"/>
      <c r="V93" s="74"/>
      <c r="W93" s="74"/>
    </row>
    <row r="94" spans="3:23" ht="13.5" thickBot="1">
      <c r="C94" s="51" t="s">
        <v>77</v>
      </c>
      <c r="D94" s="76">
        <v>42117</v>
      </c>
      <c r="E94" s="76">
        <v>7676</v>
      </c>
      <c r="F94" s="76">
        <v>1296</v>
      </c>
      <c r="G94" s="76">
        <v>654</v>
      </c>
      <c r="H94" s="76">
        <v>1765</v>
      </c>
      <c r="I94" s="76">
        <v>3785</v>
      </c>
      <c r="J94" s="76">
        <v>417</v>
      </c>
      <c r="K94" s="76">
        <v>1482</v>
      </c>
      <c r="L94" s="76">
        <v>1377</v>
      </c>
      <c r="M94" s="76">
        <v>4388</v>
      </c>
      <c r="N94" s="76">
        <v>7493</v>
      </c>
      <c r="O94" s="76">
        <v>1175</v>
      </c>
      <c r="P94" s="76">
        <v>2392</v>
      </c>
      <c r="Q94" s="76">
        <v>2413</v>
      </c>
      <c r="R94" s="76">
        <v>1995</v>
      </c>
      <c r="S94" s="76">
        <v>619</v>
      </c>
      <c r="T94" s="76">
        <v>2674</v>
      </c>
      <c r="U94" s="76">
        <v>434</v>
      </c>
      <c r="V94" s="76">
        <v>29</v>
      </c>
      <c r="W94" s="76">
        <v>53</v>
      </c>
    </row>
    <row r="95" spans="3:23" ht="13.5" thickBot="1">
      <c r="C95" s="50" t="s">
        <v>78</v>
      </c>
      <c r="D95" s="71">
        <v>2929</v>
      </c>
      <c r="E95" s="71">
        <v>613</v>
      </c>
      <c r="F95" s="71">
        <v>86</v>
      </c>
      <c r="G95" s="71">
        <v>43</v>
      </c>
      <c r="H95" s="71">
        <v>102</v>
      </c>
      <c r="I95" s="71">
        <v>222</v>
      </c>
      <c r="J95" s="71">
        <v>35</v>
      </c>
      <c r="K95" s="71">
        <v>110</v>
      </c>
      <c r="L95" s="71">
        <v>105</v>
      </c>
      <c r="M95" s="71">
        <v>353</v>
      </c>
      <c r="N95" s="71">
        <v>497</v>
      </c>
      <c r="O95" s="71">
        <v>92</v>
      </c>
      <c r="P95" s="71">
        <v>114</v>
      </c>
      <c r="Q95" s="71">
        <v>179</v>
      </c>
      <c r="R95" s="71">
        <v>133</v>
      </c>
      <c r="S95" s="71">
        <v>46</v>
      </c>
      <c r="T95" s="71">
        <v>151</v>
      </c>
      <c r="U95" s="71">
        <v>39</v>
      </c>
      <c r="V95" s="71">
        <v>2</v>
      </c>
      <c r="W95" s="71">
        <v>7</v>
      </c>
    </row>
    <row r="96" spans="3:23" ht="13.5" thickBot="1">
      <c r="C96" s="50" t="s">
        <v>79</v>
      </c>
      <c r="D96" s="71">
        <v>5527</v>
      </c>
      <c r="E96" s="71">
        <v>995</v>
      </c>
      <c r="F96" s="71">
        <v>162</v>
      </c>
      <c r="G96" s="71">
        <v>72</v>
      </c>
      <c r="H96" s="71">
        <v>224</v>
      </c>
      <c r="I96" s="71">
        <v>486</v>
      </c>
      <c r="J96" s="71">
        <v>49</v>
      </c>
      <c r="K96" s="71">
        <v>220</v>
      </c>
      <c r="L96" s="71">
        <v>186</v>
      </c>
      <c r="M96" s="71">
        <v>625</v>
      </c>
      <c r="N96" s="71">
        <v>930</v>
      </c>
      <c r="O96" s="71">
        <v>137</v>
      </c>
      <c r="P96" s="71">
        <v>288</v>
      </c>
      <c r="Q96" s="71">
        <v>324</v>
      </c>
      <c r="R96" s="71">
        <v>260</v>
      </c>
      <c r="S96" s="71">
        <v>89</v>
      </c>
      <c r="T96" s="71">
        <v>393</v>
      </c>
      <c r="U96" s="71">
        <v>65</v>
      </c>
      <c r="V96" s="71">
        <v>7</v>
      </c>
      <c r="W96" s="71">
        <v>15</v>
      </c>
    </row>
    <row r="97" spans="3:23" ht="13.5" thickBot="1">
      <c r="C97" s="50" t="s">
        <v>80</v>
      </c>
      <c r="D97" s="71">
        <v>5823</v>
      </c>
      <c r="E97" s="71">
        <v>1090</v>
      </c>
      <c r="F97" s="71">
        <v>191</v>
      </c>
      <c r="G97" s="71">
        <v>93</v>
      </c>
      <c r="H97" s="71">
        <v>257</v>
      </c>
      <c r="I97" s="71">
        <v>480</v>
      </c>
      <c r="J97" s="71">
        <v>47</v>
      </c>
      <c r="K97" s="71">
        <v>171</v>
      </c>
      <c r="L97" s="71">
        <v>214</v>
      </c>
      <c r="M97" s="71">
        <v>609</v>
      </c>
      <c r="N97" s="71">
        <v>984</v>
      </c>
      <c r="O97" s="71">
        <v>155</v>
      </c>
      <c r="P97" s="71">
        <v>309</v>
      </c>
      <c r="Q97" s="71">
        <v>354</v>
      </c>
      <c r="R97" s="71">
        <v>294</v>
      </c>
      <c r="S97" s="71">
        <v>111</v>
      </c>
      <c r="T97" s="71">
        <v>389</v>
      </c>
      <c r="U97" s="71">
        <v>62</v>
      </c>
      <c r="V97" s="71">
        <v>1</v>
      </c>
      <c r="W97" s="71">
        <v>12</v>
      </c>
    </row>
    <row r="98" spans="3:23" ht="13.5" thickBot="1">
      <c r="C98" s="50" t="s">
        <v>81</v>
      </c>
      <c r="D98" s="71">
        <v>6291</v>
      </c>
      <c r="E98" s="71">
        <v>1153</v>
      </c>
      <c r="F98" s="71">
        <v>177</v>
      </c>
      <c r="G98" s="71">
        <v>98</v>
      </c>
      <c r="H98" s="71">
        <v>305</v>
      </c>
      <c r="I98" s="71">
        <v>567</v>
      </c>
      <c r="J98" s="71">
        <v>57</v>
      </c>
      <c r="K98" s="71">
        <v>233</v>
      </c>
      <c r="L98" s="71">
        <v>231</v>
      </c>
      <c r="M98" s="71">
        <v>644</v>
      </c>
      <c r="N98" s="71">
        <v>1097</v>
      </c>
      <c r="O98" s="71">
        <v>180</v>
      </c>
      <c r="P98" s="71">
        <v>318</v>
      </c>
      <c r="Q98" s="71">
        <v>399</v>
      </c>
      <c r="R98" s="71">
        <v>318</v>
      </c>
      <c r="S98" s="71">
        <v>87</v>
      </c>
      <c r="T98" s="71">
        <v>361</v>
      </c>
      <c r="U98" s="71">
        <v>60</v>
      </c>
      <c r="V98" s="71">
        <v>2</v>
      </c>
      <c r="W98" s="71">
        <v>4</v>
      </c>
    </row>
    <row r="99" spans="3:23" ht="13.5" thickBot="1">
      <c r="C99" s="50" t="s">
        <v>82</v>
      </c>
      <c r="D99" s="71">
        <v>6318</v>
      </c>
      <c r="E99" s="71">
        <v>1197</v>
      </c>
      <c r="F99" s="71">
        <v>176</v>
      </c>
      <c r="G99" s="71">
        <v>99</v>
      </c>
      <c r="H99" s="71">
        <v>293</v>
      </c>
      <c r="I99" s="71">
        <v>582</v>
      </c>
      <c r="J99" s="71">
        <v>88</v>
      </c>
      <c r="K99" s="71">
        <v>181</v>
      </c>
      <c r="L99" s="71">
        <v>198</v>
      </c>
      <c r="M99" s="71">
        <v>664</v>
      </c>
      <c r="N99" s="71">
        <v>1131</v>
      </c>
      <c r="O99" s="71">
        <v>158</v>
      </c>
      <c r="P99" s="71">
        <v>374</v>
      </c>
      <c r="Q99" s="71">
        <v>325</v>
      </c>
      <c r="R99" s="71">
        <v>299</v>
      </c>
      <c r="S99" s="71">
        <v>83</v>
      </c>
      <c r="T99" s="71">
        <v>410</v>
      </c>
      <c r="U99" s="71">
        <v>47</v>
      </c>
      <c r="V99" s="71">
        <v>7</v>
      </c>
      <c r="W99" s="71">
        <v>6</v>
      </c>
    </row>
    <row r="100" spans="3:23" ht="13.5" thickBot="1">
      <c r="C100" s="50" t="s">
        <v>83</v>
      </c>
      <c r="D100" s="71">
        <v>9781</v>
      </c>
      <c r="E100" s="71">
        <v>1655</v>
      </c>
      <c r="F100" s="71">
        <v>332</v>
      </c>
      <c r="G100" s="71">
        <v>161</v>
      </c>
      <c r="H100" s="71">
        <v>397</v>
      </c>
      <c r="I100" s="71">
        <v>883</v>
      </c>
      <c r="J100" s="71">
        <v>84</v>
      </c>
      <c r="K100" s="71">
        <v>359</v>
      </c>
      <c r="L100" s="71">
        <v>270</v>
      </c>
      <c r="M100" s="71">
        <v>1021</v>
      </c>
      <c r="N100" s="71">
        <v>1838</v>
      </c>
      <c r="O100" s="71">
        <v>255</v>
      </c>
      <c r="P100" s="71">
        <v>605</v>
      </c>
      <c r="Q100" s="71">
        <v>581</v>
      </c>
      <c r="R100" s="71">
        <v>458</v>
      </c>
      <c r="S100" s="71">
        <v>133</v>
      </c>
      <c r="T100" s="71">
        <v>639</v>
      </c>
      <c r="U100" s="71">
        <v>100</v>
      </c>
      <c r="V100" s="71">
        <v>7</v>
      </c>
      <c r="W100" s="71">
        <v>3</v>
      </c>
    </row>
    <row r="101" spans="3:23" ht="13.5" thickBot="1">
      <c r="C101" s="50" t="s">
        <v>84</v>
      </c>
      <c r="D101" s="71">
        <v>4136</v>
      </c>
      <c r="E101" s="71">
        <v>730</v>
      </c>
      <c r="F101" s="71">
        <v>129</v>
      </c>
      <c r="G101" s="71">
        <v>68</v>
      </c>
      <c r="H101" s="71">
        <v>142</v>
      </c>
      <c r="I101" s="71">
        <v>417</v>
      </c>
      <c r="J101" s="71">
        <v>48</v>
      </c>
      <c r="K101" s="71">
        <v>157</v>
      </c>
      <c r="L101" s="71">
        <v>123</v>
      </c>
      <c r="M101" s="71">
        <v>378</v>
      </c>
      <c r="N101" s="71">
        <v>778</v>
      </c>
      <c r="O101" s="71">
        <v>145</v>
      </c>
      <c r="P101" s="71">
        <v>274</v>
      </c>
      <c r="Q101" s="71">
        <v>187</v>
      </c>
      <c r="R101" s="71">
        <v>176</v>
      </c>
      <c r="S101" s="71">
        <v>58</v>
      </c>
      <c r="T101" s="71">
        <v>268</v>
      </c>
      <c r="U101" s="71">
        <v>52</v>
      </c>
      <c r="V101" s="111">
        <v>3</v>
      </c>
      <c r="W101" s="71">
        <v>3</v>
      </c>
    </row>
    <row r="102" spans="3:23" ht="13.5" thickBot="1">
      <c r="C102" s="50" t="s">
        <v>85</v>
      </c>
      <c r="D102" s="71">
        <v>1069</v>
      </c>
      <c r="E102" s="71">
        <v>200</v>
      </c>
      <c r="F102" s="71">
        <v>31</v>
      </c>
      <c r="G102" s="71">
        <v>13</v>
      </c>
      <c r="H102" s="71">
        <v>38</v>
      </c>
      <c r="I102" s="71">
        <v>138</v>
      </c>
      <c r="J102" s="71">
        <v>8</v>
      </c>
      <c r="K102" s="71">
        <v>43</v>
      </c>
      <c r="L102" s="71">
        <v>44</v>
      </c>
      <c r="M102" s="71">
        <v>75</v>
      </c>
      <c r="N102" s="71">
        <v>195</v>
      </c>
      <c r="O102" s="71">
        <v>37</v>
      </c>
      <c r="P102" s="71">
        <v>80</v>
      </c>
      <c r="Q102" s="71">
        <v>50</v>
      </c>
      <c r="R102" s="71">
        <v>45</v>
      </c>
      <c r="S102" s="71">
        <v>9</v>
      </c>
      <c r="T102" s="71">
        <v>54</v>
      </c>
      <c r="U102" s="71">
        <v>6</v>
      </c>
      <c r="V102" s="71">
        <v>0</v>
      </c>
      <c r="W102" s="111">
        <v>3</v>
      </c>
    </row>
    <row r="103" spans="3:23" ht="13.5" thickBot="1">
      <c r="C103" s="50" t="s">
        <v>86</v>
      </c>
      <c r="D103" s="71">
        <v>243</v>
      </c>
      <c r="E103" s="71">
        <v>43</v>
      </c>
      <c r="F103" s="71">
        <v>12</v>
      </c>
      <c r="G103" s="71">
        <v>7</v>
      </c>
      <c r="H103" s="71">
        <v>7</v>
      </c>
      <c r="I103" s="71">
        <v>10</v>
      </c>
      <c r="J103" s="71">
        <v>1</v>
      </c>
      <c r="K103" s="71">
        <v>8</v>
      </c>
      <c r="L103" s="71">
        <v>6</v>
      </c>
      <c r="M103" s="71">
        <v>19</v>
      </c>
      <c r="N103" s="71">
        <v>43</v>
      </c>
      <c r="O103" s="71">
        <v>16</v>
      </c>
      <c r="P103" s="71">
        <v>30</v>
      </c>
      <c r="Q103" s="71">
        <v>14</v>
      </c>
      <c r="R103" s="71">
        <v>12</v>
      </c>
      <c r="S103" s="71">
        <v>3</v>
      </c>
      <c r="T103" s="71">
        <v>9</v>
      </c>
      <c r="U103" s="111">
        <v>3</v>
      </c>
      <c r="V103" s="111">
        <v>0</v>
      </c>
      <c r="W103" s="111">
        <v>0</v>
      </c>
    </row>
    <row r="104" spans="3:23" ht="13.5" thickBot="1">
      <c r="C104" s="101" t="s">
        <v>31</v>
      </c>
      <c r="D104" s="74"/>
      <c r="E104" s="74"/>
      <c r="F104" s="74"/>
      <c r="G104" s="74"/>
      <c r="H104" s="74"/>
      <c r="I104" s="74"/>
      <c r="J104" s="74"/>
      <c r="K104" s="74"/>
      <c r="L104" s="74"/>
      <c r="M104" s="74"/>
      <c r="N104" s="74"/>
      <c r="O104" s="74"/>
      <c r="P104" s="74"/>
      <c r="Q104" s="74"/>
      <c r="R104" s="74"/>
      <c r="S104" s="74"/>
      <c r="T104" s="74"/>
      <c r="U104" s="74"/>
      <c r="V104" s="74"/>
      <c r="W104" s="74"/>
    </row>
    <row r="105" spans="3:23" ht="13.5" thickBot="1">
      <c r="C105" s="51" t="s">
        <v>77</v>
      </c>
      <c r="D105" s="76">
        <v>193217</v>
      </c>
      <c r="E105" s="76">
        <v>35287</v>
      </c>
      <c r="F105" s="76">
        <v>4647</v>
      </c>
      <c r="G105" s="76">
        <v>4043</v>
      </c>
      <c r="H105" s="76">
        <v>5090</v>
      </c>
      <c r="I105" s="76">
        <v>8803</v>
      </c>
      <c r="J105" s="76">
        <v>2845</v>
      </c>
      <c r="K105" s="76">
        <v>7965</v>
      </c>
      <c r="L105" s="76">
        <v>5752</v>
      </c>
      <c r="M105" s="76">
        <v>35347</v>
      </c>
      <c r="N105" s="76">
        <v>23091</v>
      </c>
      <c r="O105" s="76">
        <v>3376</v>
      </c>
      <c r="P105" s="76">
        <v>9438</v>
      </c>
      <c r="Q105" s="76">
        <v>28143</v>
      </c>
      <c r="R105" s="76">
        <v>5809</v>
      </c>
      <c r="S105" s="76">
        <v>2201</v>
      </c>
      <c r="T105" s="76">
        <v>8315</v>
      </c>
      <c r="U105" s="76">
        <v>1123</v>
      </c>
      <c r="V105" s="76">
        <v>1121</v>
      </c>
      <c r="W105" s="76">
        <v>821</v>
      </c>
    </row>
    <row r="106" spans="3:23" ht="13.5" thickBot="1">
      <c r="C106" s="50" t="s">
        <v>78</v>
      </c>
      <c r="D106" s="71">
        <v>15597</v>
      </c>
      <c r="E106" s="71">
        <v>2585</v>
      </c>
      <c r="F106" s="71">
        <v>437</v>
      </c>
      <c r="G106" s="71">
        <v>311</v>
      </c>
      <c r="H106" s="71">
        <v>367</v>
      </c>
      <c r="I106" s="71">
        <v>571</v>
      </c>
      <c r="J106" s="71">
        <v>226</v>
      </c>
      <c r="K106" s="71">
        <v>593</v>
      </c>
      <c r="L106" s="71">
        <v>428</v>
      </c>
      <c r="M106" s="71">
        <v>3520</v>
      </c>
      <c r="N106" s="71">
        <v>1909</v>
      </c>
      <c r="O106" s="71">
        <v>195</v>
      </c>
      <c r="P106" s="71">
        <v>515</v>
      </c>
      <c r="Q106" s="71">
        <v>2205</v>
      </c>
      <c r="R106" s="71">
        <v>427</v>
      </c>
      <c r="S106" s="71">
        <v>194</v>
      </c>
      <c r="T106" s="71">
        <v>762</v>
      </c>
      <c r="U106" s="71">
        <v>72</v>
      </c>
      <c r="V106" s="71">
        <v>155</v>
      </c>
      <c r="W106" s="71">
        <v>125</v>
      </c>
    </row>
    <row r="107" spans="3:23" ht="13.5" thickBot="1">
      <c r="C107" s="50" t="s">
        <v>79</v>
      </c>
      <c r="D107" s="71">
        <v>26344</v>
      </c>
      <c r="E107" s="71">
        <v>4343</v>
      </c>
      <c r="F107" s="71">
        <v>608</v>
      </c>
      <c r="G107" s="71">
        <v>434</v>
      </c>
      <c r="H107" s="71">
        <v>686</v>
      </c>
      <c r="I107" s="71">
        <v>935</v>
      </c>
      <c r="J107" s="71">
        <v>349</v>
      </c>
      <c r="K107" s="71">
        <v>1065</v>
      </c>
      <c r="L107" s="71">
        <v>761</v>
      </c>
      <c r="M107" s="71">
        <v>5611</v>
      </c>
      <c r="N107" s="71">
        <v>3180</v>
      </c>
      <c r="O107" s="71">
        <v>373</v>
      </c>
      <c r="P107" s="71">
        <v>1016</v>
      </c>
      <c r="Q107" s="71">
        <v>3966</v>
      </c>
      <c r="R107" s="71">
        <v>879</v>
      </c>
      <c r="S107" s="71">
        <v>295</v>
      </c>
      <c r="T107" s="71">
        <v>1242</v>
      </c>
      <c r="U107" s="71">
        <v>161</v>
      </c>
      <c r="V107" s="71">
        <v>255</v>
      </c>
      <c r="W107" s="71">
        <v>185</v>
      </c>
    </row>
    <row r="108" spans="3:23" ht="13.5" thickBot="1">
      <c r="C108" s="50" t="s">
        <v>80</v>
      </c>
      <c r="D108" s="71">
        <v>26621</v>
      </c>
      <c r="E108" s="71">
        <v>4917</v>
      </c>
      <c r="F108" s="71">
        <v>623</v>
      </c>
      <c r="G108" s="71">
        <v>440</v>
      </c>
      <c r="H108" s="71">
        <v>714</v>
      </c>
      <c r="I108" s="71">
        <v>1072</v>
      </c>
      <c r="J108" s="71">
        <v>332</v>
      </c>
      <c r="K108" s="71">
        <v>1032</v>
      </c>
      <c r="L108" s="71">
        <v>755</v>
      </c>
      <c r="M108" s="71">
        <v>5415</v>
      </c>
      <c r="N108" s="71">
        <v>2973</v>
      </c>
      <c r="O108" s="71">
        <v>439</v>
      </c>
      <c r="P108" s="71">
        <v>1145</v>
      </c>
      <c r="Q108" s="71">
        <v>3981</v>
      </c>
      <c r="R108" s="71">
        <v>856</v>
      </c>
      <c r="S108" s="71">
        <v>272</v>
      </c>
      <c r="T108" s="71">
        <v>1106</v>
      </c>
      <c r="U108" s="71">
        <v>164</v>
      </c>
      <c r="V108" s="71">
        <v>191</v>
      </c>
      <c r="W108" s="71">
        <v>194</v>
      </c>
    </row>
    <row r="109" spans="3:23" ht="13.5" thickBot="1">
      <c r="C109" s="50" t="s">
        <v>81</v>
      </c>
      <c r="D109" s="71">
        <v>26744</v>
      </c>
      <c r="E109" s="71">
        <v>5222</v>
      </c>
      <c r="F109" s="71">
        <v>612</v>
      </c>
      <c r="G109" s="71">
        <v>508</v>
      </c>
      <c r="H109" s="71">
        <v>784</v>
      </c>
      <c r="I109" s="71">
        <v>1143</v>
      </c>
      <c r="J109" s="71">
        <v>353</v>
      </c>
      <c r="K109" s="71">
        <v>1083</v>
      </c>
      <c r="L109" s="71">
        <v>814</v>
      </c>
      <c r="M109" s="71">
        <v>5044</v>
      </c>
      <c r="N109" s="71">
        <v>3088</v>
      </c>
      <c r="O109" s="71">
        <v>433</v>
      </c>
      <c r="P109" s="71">
        <v>1193</v>
      </c>
      <c r="Q109" s="71">
        <v>3990</v>
      </c>
      <c r="R109" s="71">
        <v>805</v>
      </c>
      <c r="S109" s="71">
        <v>282</v>
      </c>
      <c r="T109" s="71">
        <v>1009</v>
      </c>
      <c r="U109" s="71">
        <v>134</v>
      </c>
      <c r="V109" s="71">
        <v>151</v>
      </c>
      <c r="W109" s="71">
        <v>96</v>
      </c>
    </row>
    <row r="110" spans="3:23" ht="13.5" thickBot="1">
      <c r="C110" s="50" t="s">
        <v>82</v>
      </c>
      <c r="D110" s="71">
        <v>26704</v>
      </c>
      <c r="E110" s="71">
        <v>5043</v>
      </c>
      <c r="F110" s="71">
        <v>612</v>
      </c>
      <c r="G110" s="71">
        <v>523</v>
      </c>
      <c r="H110" s="71">
        <v>712</v>
      </c>
      <c r="I110" s="71">
        <v>1208</v>
      </c>
      <c r="J110" s="71">
        <v>394</v>
      </c>
      <c r="K110" s="71">
        <v>940</v>
      </c>
      <c r="L110" s="71">
        <v>787</v>
      </c>
      <c r="M110" s="71">
        <v>4919</v>
      </c>
      <c r="N110" s="71">
        <v>3278</v>
      </c>
      <c r="O110" s="71">
        <v>439</v>
      </c>
      <c r="P110" s="71">
        <v>1292</v>
      </c>
      <c r="Q110" s="71">
        <v>3911</v>
      </c>
      <c r="R110" s="71">
        <v>881</v>
      </c>
      <c r="S110" s="71">
        <v>327</v>
      </c>
      <c r="T110" s="71">
        <v>1091</v>
      </c>
      <c r="U110" s="71">
        <v>159</v>
      </c>
      <c r="V110" s="71">
        <v>111</v>
      </c>
      <c r="W110" s="71">
        <v>77</v>
      </c>
    </row>
    <row r="111" spans="3:23" ht="13.5" thickBot="1">
      <c r="C111" s="50" t="s">
        <v>83</v>
      </c>
      <c r="D111" s="71">
        <v>41913</v>
      </c>
      <c r="E111" s="71">
        <v>7716</v>
      </c>
      <c r="F111" s="71">
        <v>1026</v>
      </c>
      <c r="G111" s="71">
        <v>965</v>
      </c>
      <c r="H111" s="71">
        <v>1104</v>
      </c>
      <c r="I111" s="71">
        <v>2119</v>
      </c>
      <c r="J111" s="71">
        <v>640</v>
      </c>
      <c r="K111" s="71">
        <v>1765</v>
      </c>
      <c r="L111" s="71">
        <v>1279</v>
      </c>
      <c r="M111" s="71">
        <v>6956</v>
      </c>
      <c r="N111" s="71">
        <v>5155</v>
      </c>
      <c r="O111" s="71">
        <v>781</v>
      </c>
      <c r="P111" s="71">
        <v>2229</v>
      </c>
      <c r="Q111" s="71">
        <v>6177</v>
      </c>
      <c r="R111" s="71">
        <v>1214</v>
      </c>
      <c r="S111" s="71">
        <v>487</v>
      </c>
      <c r="T111" s="71">
        <v>1827</v>
      </c>
      <c r="U111" s="71">
        <v>244</v>
      </c>
      <c r="V111" s="71">
        <v>144</v>
      </c>
      <c r="W111" s="71">
        <v>85</v>
      </c>
    </row>
    <row r="112" spans="3:23" ht="13.5" thickBot="1">
      <c r="C112" s="50" t="s">
        <v>84</v>
      </c>
      <c r="D112" s="71">
        <v>20414</v>
      </c>
      <c r="E112" s="71">
        <v>3817</v>
      </c>
      <c r="F112" s="71">
        <v>516</v>
      </c>
      <c r="G112" s="71">
        <v>549</v>
      </c>
      <c r="H112" s="71">
        <v>509</v>
      </c>
      <c r="I112" s="71">
        <v>1260</v>
      </c>
      <c r="J112" s="71">
        <v>353</v>
      </c>
      <c r="K112" s="71">
        <v>965</v>
      </c>
      <c r="L112" s="71">
        <v>675</v>
      </c>
      <c r="M112" s="71">
        <v>2866</v>
      </c>
      <c r="N112" s="71">
        <v>2440</v>
      </c>
      <c r="O112" s="71">
        <v>493</v>
      </c>
      <c r="P112" s="71">
        <v>1260</v>
      </c>
      <c r="Q112" s="71">
        <v>2757</v>
      </c>
      <c r="R112" s="71">
        <v>553</v>
      </c>
      <c r="S112" s="71">
        <v>235</v>
      </c>
      <c r="T112" s="71">
        <v>889</v>
      </c>
      <c r="U112" s="71">
        <v>138</v>
      </c>
      <c r="V112" s="71">
        <v>88</v>
      </c>
      <c r="W112" s="71">
        <v>51</v>
      </c>
    </row>
    <row r="113" spans="3:23" ht="13.5" thickBot="1">
      <c r="C113" s="50" t="s">
        <v>85</v>
      </c>
      <c r="D113" s="71">
        <v>6779</v>
      </c>
      <c r="E113" s="71">
        <v>1293</v>
      </c>
      <c r="F113" s="71">
        <v>152</v>
      </c>
      <c r="G113" s="71">
        <v>238</v>
      </c>
      <c r="H113" s="71">
        <v>171</v>
      </c>
      <c r="I113" s="71">
        <v>387</v>
      </c>
      <c r="J113" s="71">
        <v>155</v>
      </c>
      <c r="K113" s="71">
        <v>380</v>
      </c>
      <c r="L113" s="71">
        <v>201</v>
      </c>
      <c r="M113" s="71">
        <v>782</v>
      </c>
      <c r="N113" s="71">
        <v>817</v>
      </c>
      <c r="O113" s="71">
        <v>167</v>
      </c>
      <c r="P113" s="71">
        <v>570</v>
      </c>
      <c r="Q113" s="71">
        <v>870</v>
      </c>
      <c r="R113" s="71">
        <v>151</v>
      </c>
      <c r="S113" s="71">
        <v>85</v>
      </c>
      <c r="T113" s="71">
        <v>293</v>
      </c>
      <c r="U113" s="71">
        <v>37</v>
      </c>
      <c r="V113" s="71">
        <v>23</v>
      </c>
      <c r="W113" s="71">
        <v>7</v>
      </c>
    </row>
    <row r="114" spans="3:23" ht="13.5" thickBot="1">
      <c r="C114" s="50" t="s">
        <v>86</v>
      </c>
      <c r="D114" s="71">
        <v>2101</v>
      </c>
      <c r="E114" s="71">
        <v>351</v>
      </c>
      <c r="F114" s="71">
        <v>61</v>
      </c>
      <c r="G114" s="71">
        <v>75</v>
      </c>
      <c r="H114" s="71">
        <v>43</v>
      </c>
      <c r="I114" s="71">
        <v>108</v>
      </c>
      <c r="J114" s="71">
        <v>43</v>
      </c>
      <c r="K114" s="71">
        <v>142</v>
      </c>
      <c r="L114" s="71">
        <v>52</v>
      </c>
      <c r="M114" s="71">
        <v>234</v>
      </c>
      <c r="N114" s="71">
        <v>251</v>
      </c>
      <c r="O114" s="71">
        <v>56</v>
      </c>
      <c r="P114" s="71">
        <v>218</v>
      </c>
      <c r="Q114" s="71">
        <v>286</v>
      </c>
      <c r="R114" s="71">
        <v>43</v>
      </c>
      <c r="S114" s="71">
        <v>24</v>
      </c>
      <c r="T114" s="71">
        <v>96</v>
      </c>
      <c r="U114" s="71">
        <v>14</v>
      </c>
      <c r="V114" s="71">
        <v>3</v>
      </c>
      <c r="W114" s="71">
        <v>1</v>
      </c>
    </row>
    <row r="115" spans="3:23" ht="26.25" thickBot="1">
      <c r="C115" s="101" t="s">
        <v>32</v>
      </c>
      <c r="D115" s="74"/>
      <c r="E115" s="74"/>
      <c r="F115" s="74"/>
      <c r="G115" s="74"/>
      <c r="H115" s="74"/>
      <c r="I115" s="74"/>
      <c r="J115" s="74"/>
      <c r="K115" s="74"/>
      <c r="L115" s="74"/>
      <c r="M115" s="74"/>
      <c r="N115" s="74"/>
      <c r="O115" s="74"/>
      <c r="P115" s="74"/>
      <c r="Q115" s="74"/>
      <c r="R115" s="74"/>
      <c r="S115" s="74"/>
      <c r="T115" s="74"/>
      <c r="U115" s="74"/>
      <c r="V115" s="74"/>
      <c r="W115" s="74"/>
    </row>
    <row r="116" spans="3:23" ht="13.5" thickBot="1">
      <c r="C116" s="51" t="s">
        <v>77</v>
      </c>
      <c r="D116" s="76">
        <v>841</v>
      </c>
      <c r="E116" s="76">
        <v>43</v>
      </c>
      <c r="F116" s="76">
        <v>20</v>
      </c>
      <c r="G116" s="76">
        <v>11</v>
      </c>
      <c r="H116" s="76">
        <v>14</v>
      </c>
      <c r="I116" s="76">
        <v>12</v>
      </c>
      <c r="J116" s="76">
        <v>20</v>
      </c>
      <c r="K116" s="76">
        <v>14</v>
      </c>
      <c r="L116" s="76">
        <v>33</v>
      </c>
      <c r="M116" s="76">
        <v>305</v>
      </c>
      <c r="N116" s="76">
        <v>77</v>
      </c>
      <c r="O116" s="76">
        <v>7</v>
      </c>
      <c r="P116" s="76">
        <v>23</v>
      </c>
      <c r="Q116" s="76">
        <v>141</v>
      </c>
      <c r="R116" s="76">
        <v>12</v>
      </c>
      <c r="S116" s="76">
        <v>19</v>
      </c>
      <c r="T116" s="76">
        <v>40</v>
      </c>
      <c r="U116" s="76">
        <v>4</v>
      </c>
      <c r="V116" s="76">
        <v>35</v>
      </c>
      <c r="W116" s="76">
        <v>11</v>
      </c>
    </row>
    <row r="117" spans="3:23" ht="13.5" thickBot="1">
      <c r="C117" s="50" t="s">
        <v>78</v>
      </c>
      <c r="D117" s="112">
        <v>160</v>
      </c>
      <c r="E117" s="112">
        <v>7</v>
      </c>
      <c r="F117" s="112">
        <v>6</v>
      </c>
      <c r="G117" s="112">
        <v>1</v>
      </c>
      <c r="H117" s="112">
        <v>3</v>
      </c>
      <c r="I117" s="112">
        <v>1</v>
      </c>
      <c r="J117" s="112">
        <v>5</v>
      </c>
      <c r="K117" s="112">
        <v>0</v>
      </c>
      <c r="L117" s="112">
        <v>4</v>
      </c>
      <c r="M117" s="112">
        <v>77</v>
      </c>
      <c r="N117" s="112">
        <v>13</v>
      </c>
      <c r="O117" s="112">
        <v>1</v>
      </c>
      <c r="P117" s="112">
        <v>7</v>
      </c>
      <c r="Q117" s="112">
        <v>23</v>
      </c>
      <c r="R117" s="112">
        <v>1</v>
      </c>
      <c r="S117" s="112">
        <v>0</v>
      </c>
      <c r="T117" s="112">
        <v>6</v>
      </c>
      <c r="U117" s="112">
        <v>1</v>
      </c>
      <c r="V117" s="112">
        <v>3</v>
      </c>
      <c r="W117" s="112">
        <v>1</v>
      </c>
    </row>
    <row r="118" spans="3:23" ht="13.5" thickBot="1">
      <c r="C118" s="50" t="s">
        <v>79</v>
      </c>
      <c r="D118" s="112">
        <v>179</v>
      </c>
      <c r="E118" s="112">
        <v>12</v>
      </c>
      <c r="F118" s="112">
        <v>0</v>
      </c>
      <c r="G118" s="112">
        <v>1</v>
      </c>
      <c r="H118" s="112">
        <v>2</v>
      </c>
      <c r="I118" s="112">
        <v>3</v>
      </c>
      <c r="J118" s="112">
        <v>3</v>
      </c>
      <c r="K118" s="112">
        <v>5</v>
      </c>
      <c r="L118" s="112">
        <v>3</v>
      </c>
      <c r="M118" s="112">
        <v>62</v>
      </c>
      <c r="N118" s="112">
        <v>16</v>
      </c>
      <c r="O118" s="112">
        <v>0</v>
      </c>
      <c r="P118" s="112">
        <v>4</v>
      </c>
      <c r="Q118" s="112">
        <v>32</v>
      </c>
      <c r="R118" s="112">
        <v>3</v>
      </c>
      <c r="S118" s="112">
        <v>6</v>
      </c>
      <c r="T118" s="112">
        <v>11</v>
      </c>
      <c r="U118" s="112">
        <v>1</v>
      </c>
      <c r="V118" s="112">
        <v>12</v>
      </c>
      <c r="W118" s="112">
        <v>3</v>
      </c>
    </row>
    <row r="119" spans="3:23" ht="13.5" thickBot="1">
      <c r="C119" s="50" t="s">
        <v>80</v>
      </c>
      <c r="D119" s="112">
        <v>179</v>
      </c>
      <c r="E119" s="112">
        <v>5</v>
      </c>
      <c r="F119" s="112">
        <v>6</v>
      </c>
      <c r="G119" s="112">
        <v>4</v>
      </c>
      <c r="H119" s="112">
        <v>2</v>
      </c>
      <c r="I119" s="112">
        <v>2</v>
      </c>
      <c r="J119" s="112">
        <v>4</v>
      </c>
      <c r="K119" s="112">
        <v>2</v>
      </c>
      <c r="L119" s="112">
        <v>6</v>
      </c>
      <c r="M119" s="112">
        <v>66</v>
      </c>
      <c r="N119" s="112">
        <v>13</v>
      </c>
      <c r="O119" s="112">
        <v>2</v>
      </c>
      <c r="P119" s="112">
        <v>5</v>
      </c>
      <c r="Q119" s="112">
        <v>28</v>
      </c>
      <c r="R119" s="112">
        <v>4</v>
      </c>
      <c r="S119" s="112">
        <v>4</v>
      </c>
      <c r="T119" s="112">
        <v>6</v>
      </c>
      <c r="U119" s="112">
        <v>2</v>
      </c>
      <c r="V119" s="112">
        <v>15</v>
      </c>
      <c r="W119" s="112">
        <v>3</v>
      </c>
    </row>
    <row r="120" spans="3:23" ht="13.5" thickBot="1">
      <c r="C120" s="50" t="s">
        <v>81</v>
      </c>
      <c r="D120" s="112">
        <v>106</v>
      </c>
      <c r="E120" s="112">
        <v>5</v>
      </c>
      <c r="F120" s="112">
        <v>1</v>
      </c>
      <c r="G120" s="112">
        <v>1</v>
      </c>
      <c r="H120" s="112">
        <v>4</v>
      </c>
      <c r="I120" s="112">
        <v>1</v>
      </c>
      <c r="J120" s="112">
        <v>2</v>
      </c>
      <c r="K120" s="112">
        <v>2</v>
      </c>
      <c r="L120" s="112">
        <v>5</v>
      </c>
      <c r="M120" s="112">
        <v>46</v>
      </c>
      <c r="N120" s="112">
        <v>4</v>
      </c>
      <c r="O120" s="112">
        <v>1</v>
      </c>
      <c r="P120" s="112">
        <v>1</v>
      </c>
      <c r="Q120" s="112">
        <v>22</v>
      </c>
      <c r="R120" s="112">
        <v>1</v>
      </c>
      <c r="S120" s="112">
        <v>5</v>
      </c>
      <c r="T120" s="112">
        <v>2</v>
      </c>
      <c r="U120" s="112">
        <v>0</v>
      </c>
      <c r="V120" s="112">
        <v>2</v>
      </c>
      <c r="W120" s="112">
        <v>1</v>
      </c>
    </row>
    <row r="121" spans="3:23" ht="13.5" thickBot="1">
      <c r="C121" s="50" t="s">
        <v>82</v>
      </c>
      <c r="D121" s="112">
        <v>97</v>
      </c>
      <c r="E121" s="112">
        <v>5</v>
      </c>
      <c r="F121" s="112">
        <v>5</v>
      </c>
      <c r="G121" s="112">
        <v>4</v>
      </c>
      <c r="H121" s="112">
        <v>3</v>
      </c>
      <c r="I121" s="112">
        <v>1</v>
      </c>
      <c r="J121" s="112">
        <v>5</v>
      </c>
      <c r="K121" s="112">
        <v>1</v>
      </c>
      <c r="L121" s="112">
        <v>8</v>
      </c>
      <c r="M121" s="112">
        <v>24</v>
      </c>
      <c r="N121" s="112">
        <v>11</v>
      </c>
      <c r="O121" s="112">
        <v>3</v>
      </c>
      <c r="P121" s="112">
        <v>1</v>
      </c>
      <c r="Q121" s="112">
        <v>15</v>
      </c>
      <c r="R121" s="112">
        <v>2</v>
      </c>
      <c r="S121" s="112">
        <v>2</v>
      </c>
      <c r="T121" s="112">
        <v>4</v>
      </c>
      <c r="U121" s="112">
        <v>0</v>
      </c>
      <c r="V121" s="112">
        <v>1</v>
      </c>
      <c r="W121" s="112">
        <v>2</v>
      </c>
    </row>
    <row r="122" spans="3:23" ht="13.5" thickBot="1">
      <c r="C122" s="50" t="s">
        <v>83</v>
      </c>
      <c r="D122" s="112">
        <v>76</v>
      </c>
      <c r="E122" s="112">
        <v>6</v>
      </c>
      <c r="F122" s="112">
        <v>1</v>
      </c>
      <c r="G122" s="112">
        <v>0</v>
      </c>
      <c r="H122" s="112">
        <v>0</v>
      </c>
      <c r="I122" s="112">
        <v>1</v>
      </c>
      <c r="J122" s="112">
        <v>0</v>
      </c>
      <c r="K122" s="112">
        <v>2</v>
      </c>
      <c r="L122" s="112">
        <v>5</v>
      </c>
      <c r="M122" s="112">
        <v>24</v>
      </c>
      <c r="N122" s="112">
        <v>10</v>
      </c>
      <c r="O122" s="112">
        <v>0</v>
      </c>
      <c r="P122" s="112">
        <v>4</v>
      </c>
      <c r="Q122" s="112">
        <v>13</v>
      </c>
      <c r="R122" s="112">
        <v>0</v>
      </c>
      <c r="S122" s="112">
        <v>2</v>
      </c>
      <c r="T122" s="112">
        <v>6</v>
      </c>
      <c r="U122" s="112">
        <v>0</v>
      </c>
      <c r="V122" s="112">
        <v>2</v>
      </c>
      <c r="W122" s="112">
        <v>0</v>
      </c>
    </row>
    <row r="123" spans="3:23" ht="13.5" thickBot="1">
      <c r="C123" s="50" t="s">
        <v>84</v>
      </c>
      <c r="D123" s="112">
        <v>30</v>
      </c>
      <c r="E123" s="112">
        <v>1</v>
      </c>
      <c r="F123" s="112">
        <v>1</v>
      </c>
      <c r="G123" s="112">
        <v>0</v>
      </c>
      <c r="H123" s="112">
        <v>0</v>
      </c>
      <c r="I123" s="112">
        <v>2</v>
      </c>
      <c r="J123" s="112">
        <v>0</v>
      </c>
      <c r="K123" s="112">
        <v>2</v>
      </c>
      <c r="L123" s="112">
        <v>2</v>
      </c>
      <c r="M123" s="112">
        <v>3</v>
      </c>
      <c r="N123" s="112">
        <v>8</v>
      </c>
      <c r="O123" s="112">
        <v>0</v>
      </c>
      <c r="P123" s="112">
        <v>1</v>
      </c>
      <c r="Q123" s="112">
        <v>6</v>
      </c>
      <c r="R123" s="112">
        <v>1</v>
      </c>
      <c r="S123" s="112">
        <v>0</v>
      </c>
      <c r="T123" s="112">
        <v>2</v>
      </c>
      <c r="U123" s="112">
        <v>0</v>
      </c>
      <c r="V123" s="112">
        <v>0</v>
      </c>
      <c r="W123" s="112">
        <v>1</v>
      </c>
    </row>
    <row r="124" spans="3:23" ht="13.5" thickBot="1">
      <c r="C124" s="50" t="s">
        <v>85</v>
      </c>
      <c r="D124" s="112">
        <v>10</v>
      </c>
      <c r="E124" s="112">
        <v>1</v>
      </c>
      <c r="F124" s="112">
        <v>0</v>
      </c>
      <c r="G124" s="112">
        <v>0</v>
      </c>
      <c r="H124" s="112">
        <v>0</v>
      </c>
      <c r="I124" s="112">
        <v>0</v>
      </c>
      <c r="J124" s="112">
        <v>1</v>
      </c>
      <c r="K124" s="112">
        <v>0</v>
      </c>
      <c r="L124" s="112">
        <v>0</v>
      </c>
      <c r="M124" s="112">
        <v>3</v>
      </c>
      <c r="N124" s="112">
        <v>1</v>
      </c>
      <c r="O124" s="112">
        <v>0</v>
      </c>
      <c r="P124" s="112">
        <v>0</v>
      </c>
      <c r="Q124" s="112">
        <v>2</v>
      </c>
      <c r="R124" s="112">
        <v>0</v>
      </c>
      <c r="S124" s="112">
        <v>0</v>
      </c>
      <c r="T124" s="112">
        <v>2</v>
      </c>
      <c r="U124" s="112">
        <v>0</v>
      </c>
      <c r="V124" s="112">
        <v>0</v>
      </c>
      <c r="W124" s="112">
        <v>0</v>
      </c>
    </row>
    <row r="125" spans="3:23" ht="13.5" thickBot="1">
      <c r="C125" s="50" t="s">
        <v>86</v>
      </c>
      <c r="D125" s="112">
        <v>4</v>
      </c>
      <c r="E125" s="112">
        <v>1</v>
      </c>
      <c r="F125" s="112">
        <v>0</v>
      </c>
      <c r="G125" s="112">
        <v>0</v>
      </c>
      <c r="H125" s="112">
        <v>0</v>
      </c>
      <c r="I125" s="112">
        <v>1</v>
      </c>
      <c r="J125" s="112">
        <v>0</v>
      </c>
      <c r="K125" s="112">
        <v>0</v>
      </c>
      <c r="L125" s="112">
        <v>0</v>
      </c>
      <c r="M125" s="112">
        <v>0</v>
      </c>
      <c r="N125" s="112">
        <v>1</v>
      </c>
      <c r="O125" s="112">
        <v>0</v>
      </c>
      <c r="P125" s="112">
        <v>0</v>
      </c>
      <c r="Q125" s="112">
        <v>0</v>
      </c>
      <c r="R125" s="112">
        <v>0</v>
      </c>
      <c r="S125" s="112">
        <v>0</v>
      </c>
      <c r="T125" s="112">
        <v>1</v>
      </c>
      <c r="U125" s="112">
        <v>0</v>
      </c>
      <c r="V125" s="112">
        <v>0</v>
      </c>
      <c r="W125" s="112">
        <v>0</v>
      </c>
    </row>
    <row r="126" spans="3:23" ht="13.5" thickBot="1">
      <c r="C126" s="101" t="s">
        <v>93</v>
      </c>
      <c r="D126" s="74"/>
      <c r="E126" s="74"/>
      <c r="F126" s="74"/>
      <c r="G126" s="74"/>
      <c r="H126" s="74"/>
      <c r="I126" s="74"/>
      <c r="J126" s="74"/>
      <c r="K126" s="74"/>
      <c r="L126" s="74"/>
      <c r="M126" s="74"/>
      <c r="N126" s="74"/>
      <c r="O126" s="74"/>
      <c r="P126" s="74"/>
      <c r="Q126" s="74"/>
      <c r="R126" s="74"/>
      <c r="S126" s="74"/>
      <c r="T126" s="74"/>
      <c r="U126" s="74"/>
      <c r="V126" s="74"/>
      <c r="W126" s="74"/>
    </row>
    <row r="127" spans="3:23" ht="13.5" thickBot="1">
      <c r="C127" s="51" t="s">
        <v>77</v>
      </c>
      <c r="D127" s="76">
        <v>6032</v>
      </c>
      <c r="E127" s="76">
        <v>1325</v>
      </c>
      <c r="F127" s="76">
        <v>226</v>
      </c>
      <c r="G127" s="76">
        <v>120</v>
      </c>
      <c r="H127" s="76">
        <v>116</v>
      </c>
      <c r="I127" s="76">
        <v>554</v>
      </c>
      <c r="J127" s="76">
        <v>122</v>
      </c>
      <c r="K127" s="76">
        <v>500</v>
      </c>
      <c r="L127" s="76">
        <v>147</v>
      </c>
      <c r="M127" s="76">
        <v>585</v>
      </c>
      <c r="N127" s="76">
        <v>735</v>
      </c>
      <c r="O127" s="76">
        <v>139</v>
      </c>
      <c r="P127" s="76">
        <v>285</v>
      </c>
      <c r="Q127" s="76">
        <v>618</v>
      </c>
      <c r="R127" s="76">
        <v>165</v>
      </c>
      <c r="S127" s="76">
        <v>81</v>
      </c>
      <c r="T127" s="76">
        <v>273</v>
      </c>
      <c r="U127" s="76">
        <v>21</v>
      </c>
      <c r="V127" s="76">
        <v>11</v>
      </c>
      <c r="W127" s="76">
        <v>9</v>
      </c>
    </row>
    <row r="128" spans="3:23" ht="13.5" thickBot="1">
      <c r="C128" s="50" t="s">
        <v>78</v>
      </c>
      <c r="D128" s="111">
        <v>346</v>
      </c>
      <c r="E128" s="111">
        <v>65</v>
      </c>
      <c r="F128" s="111">
        <v>17</v>
      </c>
      <c r="G128" s="111">
        <v>10</v>
      </c>
      <c r="H128" s="111">
        <v>5</v>
      </c>
      <c r="I128" s="111">
        <v>22</v>
      </c>
      <c r="J128" s="111">
        <v>10</v>
      </c>
      <c r="K128" s="111">
        <v>26</v>
      </c>
      <c r="L128" s="111">
        <v>10</v>
      </c>
      <c r="M128" s="111">
        <v>23</v>
      </c>
      <c r="N128" s="111">
        <v>56</v>
      </c>
      <c r="O128" s="111">
        <v>5</v>
      </c>
      <c r="P128" s="111">
        <v>5</v>
      </c>
      <c r="Q128" s="111">
        <v>36</v>
      </c>
      <c r="R128" s="111">
        <v>10</v>
      </c>
      <c r="S128" s="111">
        <v>21</v>
      </c>
      <c r="T128" s="111">
        <v>21</v>
      </c>
      <c r="U128" s="111">
        <v>2</v>
      </c>
      <c r="V128" s="111">
        <v>1</v>
      </c>
      <c r="W128" s="111">
        <v>1</v>
      </c>
    </row>
    <row r="129" spans="3:23" ht="13.5" thickBot="1">
      <c r="C129" s="50" t="s">
        <v>79</v>
      </c>
      <c r="D129" s="111">
        <v>569</v>
      </c>
      <c r="E129" s="111">
        <v>115</v>
      </c>
      <c r="F129" s="111">
        <v>32</v>
      </c>
      <c r="G129" s="111">
        <v>7</v>
      </c>
      <c r="H129" s="111">
        <v>22</v>
      </c>
      <c r="I129" s="111">
        <v>48</v>
      </c>
      <c r="J129" s="111">
        <v>16</v>
      </c>
      <c r="K129" s="111">
        <v>51</v>
      </c>
      <c r="L129" s="111">
        <v>14</v>
      </c>
      <c r="M129" s="111">
        <v>66</v>
      </c>
      <c r="N129" s="111">
        <v>58</v>
      </c>
      <c r="O129" s="111">
        <v>8</v>
      </c>
      <c r="P129" s="111">
        <v>22</v>
      </c>
      <c r="Q129" s="111">
        <v>68</v>
      </c>
      <c r="R129" s="111">
        <v>10</v>
      </c>
      <c r="S129" s="111">
        <v>9</v>
      </c>
      <c r="T129" s="111">
        <v>18</v>
      </c>
      <c r="U129" s="111">
        <v>2</v>
      </c>
      <c r="V129" s="111">
        <v>3</v>
      </c>
      <c r="W129" s="111">
        <v>0</v>
      </c>
    </row>
    <row r="130" spans="3:23" ht="13.5" thickBot="1">
      <c r="C130" s="50" t="s">
        <v>80</v>
      </c>
      <c r="D130" s="111">
        <v>664</v>
      </c>
      <c r="E130" s="111">
        <v>143</v>
      </c>
      <c r="F130" s="111">
        <v>21</v>
      </c>
      <c r="G130" s="111">
        <v>9</v>
      </c>
      <c r="H130" s="111">
        <v>11</v>
      </c>
      <c r="I130" s="111">
        <v>54</v>
      </c>
      <c r="J130" s="111">
        <v>16</v>
      </c>
      <c r="K130" s="111">
        <v>46</v>
      </c>
      <c r="L130" s="111">
        <v>26</v>
      </c>
      <c r="M130" s="111">
        <v>71</v>
      </c>
      <c r="N130" s="111">
        <v>68</v>
      </c>
      <c r="O130" s="111">
        <v>20</v>
      </c>
      <c r="P130" s="111">
        <v>41</v>
      </c>
      <c r="Q130" s="111">
        <v>83</v>
      </c>
      <c r="R130" s="111">
        <v>18</v>
      </c>
      <c r="S130" s="111">
        <v>5</v>
      </c>
      <c r="T130" s="111">
        <v>26</v>
      </c>
      <c r="U130" s="111">
        <v>4</v>
      </c>
      <c r="V130" s="111">
        <v>0</v>
      </c>
      <c r="W130" s="111">
        <v>2</v>
      </c>
    </row>
    <row r="131" spans="3:23" ht="13.5" thickBot="1">
      <c r="C131" s="50" t="s">
        <v>81</v>
      </c>
      <c r="D131" s="111">
        <v>872</v>
      </c>
      <c r="E131" s="111">
        <v>188</v>
      </c>
      <c r="F131" s="111">
        <v>23</v>
      </c>
      <c r="G131" s="111">
        <v>17</v>
      </c>
      <c r="H131" s="111">
        <v>17</v>
      </c>
      <c r="I131" s="111">
        <v>84</v>
      </c>
      <c r="J131" s="111">
        <v>13</v>
      </c>
      <c r="K131" s="111">
        <v>87</v>
      </c>
      <c r="L131" s="111">
        <v>21</v>
      </c>
      <c r="M131" s="111">
        <v>74</v>
      </c>
      <c r="N131" s="111">
        <v>109</v>
      </c>
      <c r="O131" s="111">
        <v>19</v>
      </c>
      <c r="P131" s="111">
        <v>34</v>
      </c>
      <c r="Q131" s="111">
        <v>106</v>
      </c>
      <c r="R131" s="111">
        <v>23</v>
      </c>
      <c r="S131" s="111">
        <v>9</v>
      </c>
      <c r="T131" s="111">
        <v>44</v>
      </c>
      <c r="U131" s="111">
        <v>0</v>
      </c>
      <c r="V131" s="111">
        <v>3</v>
      </c>
      <c r="W131" s="111">
        <v>1</v>
      </c>
    </row>
    <row r="132" spans="3:23" ht="13.5" thickBot="1">
      <c r="C132" s="50" t="s">
        <v>82</v>
      </c>
      <c r="D132" s="111">
        <v>988</v>
      </c>
      <c r="E132" s="111">
        <v>218</v>
      </c>
      <c r="F132" s="111">
        <v>49</v>
      </c>
      <c r="G132" s="111">
        <v>15</v>
      </c>
      <c r="H132" s="111">
        <v>12</v>
      </c>
      <c r="I132" s="111">
        <v>90</v>
      </c>
      <c r="J132" s="111">
        <v>14</v>
      </c>
      <c r="K132" s="111">
        <v>73</v>
      </c>
      <c r="L132" s="111">
        <v>23</v>
      </c>
      <c r="M132" s="111">
        <v>108</v>
      </c>
      <c r="N132" s="111">
        <v>123</v>
      </c>
      <c r="O132" s="111">
        <v>19</v>
      </c>
      <c r="P132" s="111">
        <v>46</v>
      </c>
      <c r="Q132" s="111">
        <v>111</v>
      </c>
      <c r="R132" s="111">
        <v>25</v>
      </c>
      <c r="S132" s="111">
        <v>10</v>
      </c>
      <c r="T132" s="111">
        <v>45</v>
      </c>
      <c r="U132" s="111">
        <v>4</v>
      </c>
      <c r="V132" s="111">
        <v>1</v>
      </c>
      <c r="W132" s="111">
        <v>2</v>
      </c>
    </row>
    <row r="133" spans="3:23" ht="13.5" thickBot="1">
      <c r="C133" s="50" t="s">
        <v>83</v>
      </c>
      <c r="D133" s="111">
        <v>1612</v>
      </c>
      <c r="E133" s="111">
        <v>361</v>
      </c>
      <c r="F133" s="111">
        <v>52</v>
      </c>
      <c r="G133" s="111">
        <v>38</v>
      </c>
      <c r="H133" s="111">
        <v>35</v>
      </c>
      <c r="I133" s="111">
        <v>141</v>
      </c>
      <c r="J133" s="111">
        <v>30</v>
      </c>
      <c r="K133" s="111">
        <v>148</v>
      </c>
      <c r="L133" s="111">
        <v>36</v>
      </c>
      <c r="M133" s="111">
        <v>146</v>
      </c>
      <c r="N133" s="111">
        <v>197</v>
      </c>
      <c r="O133" s="111">
        <v>36</v>
      </c>
      <c r="P133" s="111">
        <v>92</v>
      </c>
      <c r="Q133" s="111">
        <v>143</v>
      </c>
      <c r="R133" s="111">
        <v>57</v>
      </c>
      <c r="S133" s="111">
        <v>16</v>
      </c>
      <c r="T133" s="111">
        <v>75</v>
      </c>
      <c r="U133" s="111">
        <v>6</v>
      </c>
      <c r="V133" s="111">
        <v>1</v>
      </c>
      <c r="W133" s="111">
        <v>2</v>
      </c>
    </row>
    <row r="134" spans="3:23" ht="13.5" thickBot="1">
      <c r="C134" s="50" t="s">
        <v>84</v>
      </c>
      <c r="D134" s="111">
        <v>711</v>
      </c>
      <c r="E134" s="111">
        <v>165</v>
      </c>
      <c r="F134" s="111">
        <v>24</v>
      </c>
      <c r="G134" s="111">
        <v>19</v>
      </c>
      <c r="H134" s="111">
        <v>9</v>
      </c>
      <c r="I134" s="111">
        <v>87</v>
      </c>
      <c r="J134" s="111">
        <v>16</v>
      </c>
      <c r="K134" s="111">
        <v>48</v>
      </c>
      <c r="L134" s="111">
        <v>16</v>
      </c>
      <c r="M134" s="111">
        <v>63</v>
      </c>
      <c r="N134" s="111">
        <v>93</v>
      </c>
      <c r="O134" s="111">
        <v>19</v>
      </c>
      <c r="P134" s="111">
        <v>27</v>
      </c>
      <c r="Q134" s="111">
        <v>59</v>
      </c>
      <c r="R134" s="111">
        <v>14</v>
      </c>
      <c r="S134" s="111">
        <v>9</v>
      </c>
      <c r="T134" s="111">
        <v>39</v>
      </c>
      <c r="U134" s="111">
        <v>2</v>
      </c>
      <c r="V134" s="111">
        <v>1</v>
      </c>
      <c r="W134" s="111">
        <v>1</v>
      </c>
    </row>
    <row r="135" spans="3:23" ht="13.5" thickBot="1">
      <c r="C135" s="50" t="s">
        <v>85</v>
      </c>
      <c r="D135" s="111">
        <v>194</v>
      </c>
      <c r="E135" s="111">
        <v>50</v>
      </c>
      <c r="F135" s="111">
        <v>6</v>
      </c>
      <c r="G135" s="111">
        <v>3</v>
      </c>
      <c r="H135" s="111">
        <v>4</v>
      </c>
      <c r="I135" s="111">
        <v>18</v>
      </c>
      <c r="J135" s="111">
        <v>6</v>
      </c>
      <c r="K135" s="111">
        <v>15</v>
      </c>
      <c r="L135" s="111">
        <v>0</v>
      </c>
      <c r="M135" s="111">
        <v>27</v>
      </c>
      <c r="N135" s="111">
        <v>23</v>
      </c>
      <c r="O135" s="111">
        <v>5</v>
      </c>
      <c r="P135" s="111">
        <v>12</v>
      </c>
      <c r="Q135" s="111">
        <v>12</v>
      </c>
      <c r="R135" s="111">
        <v>7</v>
      </c>
      <c r="S135" s="111">
        <v>2</v>
      </c>
      <c r="T135" s="111">
        <v>3</v>
      </c>
      <c r="U135" s="111">
        <v>0</v>
      </c>
      <c r="V135" s="111">
        <v>1</v>
      </c>
      <c r="W135" s="111">
        <v>0</v>
      </c>
    </row>
    <row r="136" spans="3:23" ht="13.5" thickBot="1">
      <c r="C136" s="50" t="s">
        <v>86</v>
      </c>
      <c r="D136" s="111">
        <v>76</v>
      </c>
      <c r="E136" s="111">
        <v>20</v>
      </c>
      <c r="F136" s="111">
        <v>2</v>
      </c>
      <c r="G136" s="111">
        <v>2</v>
      </c>
      <c r="H136" s="111">
        <v>1</v>
      </c>
      <c r="I136" s="111">
        <v>10</v>
      </c>
      <c r="J136" s="111">
        <v>1</v>
      </c>
      <c r="K136" s="111">
        <v>6</v>
      </c>
      <c r="L136" s="111">
        <v>1</v>
      </c>
      <c r="M136" s="111">
        <v>7</v>
      </c>
      <c r="N136" s="111">
        <v>8</v>
      </c>
      <c r="O136" s="111">
        <v>8</v>
      </c>
      <c r="P136" s="111">
        <v>6</v>
      </c>
      <c r="Q136" s="111">
        <v>0</v>
      </c>
      <c r="R136" s="111">
        <v>1</v>
      </c>
      <c r="S136" s="111">
        <v>0</v>
      </c>
      <c r="T136" s="111">
        <v>2</v>
      </c>
      <c r="U136" s="111">
        <v>1</v>
      </c>
      <c r="V136" s="111">
        <v>0</v>
      </c>
      <c r="W136" s="111">
        <v>0</v>
      </c>
    </row>
    <row r="139" ht="15">
      <c r="C139" s="55" t="s">
        <v>135</v>
      </c>
    </row>
    <row r="140" ht="15">
      <c r="C140" s="53" t="s">
        <v>127</v>
      </c>
    </row>
    <row r="141" ht="15">
      <c r="C141" s="53" t="s">
        <v>128</v>
      </c>
    </row>
    <row r="143" ht="15">
      <c r="C143" s="55" t="s">
        <v>136</v>
      </c>
    </row>
    <row r="144" ht="15">
      <c r="C144" s="53" t="s">
        <v>137</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6"/>
  <dimension ref="C11:AJ44"/>
  <sheetViews>
    <sheetView zoomScalePageLayoutView="0" workbookViewId="0" topLeftCell="A1">
      <selection activeCell="A1" sqref="A1"/>
    </sheetView>
  </sheetViews>
  <sheetFormatPr defaultColWidth="11.421875" defaultRowHeight="12.75"/>
  <cols>
    <col min="1" max="1" width="11.421875" style="1" customWidth="1"/>
    <col min="2" max="2" width="11.140625" style="1" customWidth="1"/>
    <col min="3" max="3" width="32.8515625" style="1" customWidth="1"/>
    <col min="4" max="5" width="13.00390625" style="7" customWidth="1"/>
    <col min="6" max="36" width="13.00390625" style="1" customWidth="1"/>
    <col min="37" max="16384" width="11.421875" style="1" customWidth="1"/>
  </cols>
  <sheetData>
    <row r="2" ht="15"/>
    <row r="3" ht="15"/>
    <row r="4" ht="15"/>
    <row r="5" ht="15"/>
    <row r="6" ht="15"/>
    <row r="7" ht="15"/>
    <row r="8" ht="15"/>
    <row r="9" ht="15"/>
    <row r="10" ht="15"/>
    <row r="11" spans="3:9" ht="18">
      <c r="C11" s="6"/>
      <c r="I11"/>
    </row>
    <row r="12" ht="15">
      <c r="C12" s="8"/>
    </row>
    <row r="13" ht="24" customHeight="1">
      <c r="C13" s="53" t="s">
        <v>141</v>
      </c>
    </row>
    <row r="14" spans="3:9" ht="24" customHeight="1">
      <c r="C14" s="22"/>
      <c r="D14" s="9"/>
      <c r="E14" s="9"/>
      <c r="F14" s="10"/>
      <c r="G14" s="10"/>
      <c r="H14" s="10"/>
      <c r="I14" s="10"/>
    </row>
    <row r="15" spans="3:36" s="32" customFormat="1" ht="24.75" customHeight="1" thickBot="1">
      <c r="C15" s="32" t="s">
        <v>74</v>
      </c>
      <c r="D15" s="146" t="s">
        <v>11</v>
      </c>
      <c r="E15" s="142"/>
      <c r="F15" s="143"/>
      <c r="G15" s="141" t="s">
        <v>24</v>
      </c>
      <c r="H15" s="142"/>
      <c r="I15" s="143"/>
      <c r="J15" s="141" t="s">
        <v>28</v>
      </c>
      <c r="K15" s="142"/>
      <c r="L15" s="143"/>
      <c r="M15" s="141" t="s">
        <v>66</v>
      </c>
      <c r="N15" s="142"/>
      <c r="O15" s="143"/>
      <c r="P15" s="141" t="s">
        <v>67</v>
      </c>
      <c r="Q15" s="142"/>
      <c r="R15" s="143"/>
      <c r="S15" s="141" t="s">
        <v>68</v>
      </c>
      <c r="T15" s="142"/>
      <c r="U15" s="143"/>
      <c r="V15" s="141" t="s">
        <v>69</v>
      </c>
      <c r="W15" s="142"/>
      <c r="X15" s="143"/>
      <c r="Y15" s="141" t="s">
        <v>70</v>
      </c>
      <c r="Z15" s="142"/>
      <c r="AA15" s="143"/>
      <c r="AB15" s="141" t="s">
        <v>31</v>
      </c>
      <c r="AC15" s="142"/>
      <c r="AD15" s="143"/>
      <c r="AE15" s="141" t="s">
        <v>32</v>
      </c>
      <c r="AF15" s="142"/>
      <c r="AG15" s="143"/>
      <c r="AH15" s="141" t="s">
        <v>93</v>
      </c>
      <c r="AI15" s="142"/>
      <c r="AJ15" s="145"/>
    </row>
    <row r="16" spans="3:36" ht="13.5" thickBot="1">
      <c r="C16" s="32" t="s">
        <v>74</v>
      </c>
      <c r="D16" s="61" t="s">
        <v>11</v>
      </c>
      <c r="E16" s="61" t="s">
        <v>116</v>
      </c>
      <c r="F16" s="61" t="s">
        <v>117</v>
      </c>
      <c r="G16" s="61" t="s">
        <v>11</v>
      </c>
      <c r="H16" s="61" t="s">
        <v>116</v>
      </c>
      <c r="I16" s="61" t="s">
        <v>117</v>
      </c>
      <c r="J16" s="61" t="s">
        <v>11</v>
      </c>
      <c r="K16" s="61" t="s">
        <v>116</v>
      </c>
      <c r="L16" s="61" t="s">
        <v>117</v>
      </c>
      <c r="M16" s="61" t="s">
        <v>11</v>
      </c>
      <c r="N16" s="61" t="s">
        <v>116</v>
      </c>
      <c r="O16" s="61" t="s">
        <v>117</v>
      </c>
      <c r="P16" s="61" t="s">
        <v>11</v>
      </c>
      <c r="Q16" s="61" t="s">
        <v>116</v>
      </c>
      <c r="R16" s="61" t="s">
        <v>117</v>
      </c>
      <c r="S16" s="61" t="s">
        <v>11</v>
      </c>
      <c r="T16" s="61" t="s">
        <v>116</v>
      </c>
      <c r="U16" s="61" t="s">
        <v>117</v>
      </c>
      <c r="V16" s="61" t="s">
        <v>11</v>
      </c>
      <c r="W16" s="61" t="s">
        <v>116</v>
      </c>
      <c r="X16" s="61" t="s">
        <v>117</v>
      </c>
      <c r="Y16" s="61" t="s">
        <v>11</v>
      </c>
      <c r="Z16" s="61" t="s">
        <v>116</v>
      </c>
      <c r="AA16" s="61" t="s">
        <v>117</v>
      </c>
      <c r="AB16" s="61" t="s">
        <v>11</v>
      </c>
      <c r="AC16" s="61" t="s">
        <v>116</v>
      </c>
      <c r="AD16" s="61" t="s">
        <v>117</v>
      </c>
      <c r="AE16" s="61" t="s">
        <v>11</v>
      </c>
      <c r="AF16" s="61" t="s">
        <v>116</v>
      </c>
      <c r="AG16" s="61" t="s">
        <v>117</v>
      </c>
      <c r="AH16" s="61" t="s">
        <v>11</v>
      </c>
      <c r="AI16" s="61" t="s">
        <v>116</v>
      </c>
      <c r="AJ16" s="61" t="s">
        <v>117</v>
      </c>
    </row>
    <row r="17" spans="3:36" ht="13.5" thickBot="1">
      <c r="C17" s="99" t="s">
        <v>94</v>
      </c>
      <c r="D17" s="99">
        <v>592957</v>
      </c>
      <c r="E17" s="99">
        <v>443542</v>
      </c>
      <c r="F17" s="99">
        <v>149415</v>
      </c>
      <c r="G17" s="99">
        <v>109344</v>
      </c>
      <c r="H17" s="99">
        <v>79701</v>
      </c>
      <c r="I17" s="100">
        <v>29643</v>
      </c>
      <c r="J17" s="99">
        <v>89773</v>
      </c>
      <c r="K17" s="99">
        <v>67152</v>
      </c>
      <c r="L17" s="100">
        <v>22621</v>
      </c>
      <c r="M17" s="99">
        <v>46549</v>
      </c>
      <c r="N17" s="99">
        <v>36848</v>
      </c>
      <c r="O17" s="100">
        <v>9701</v>
      </c>
      <c r="P17" s="99">
        <v>27451</v>
      </c>
      <c r="Q17" s="99">
        <v>20141</v>
      </c>
      <c r="R17" s="100">
        <v>7310</v>
      </c>
      <c r="S17" s="99">
        <v>40429</v>
      </c>
      <c r="T17" s="99">
        <v>30486</v>
      </c>
      <c r="U17" s="100">
        <v>9943</v>
      </c>
      <c r="V17" s="99">
        <v>37204</v>
      </c>
      <c r="W17" s="99">
        <v>28094</v>
      </c>
      <c r="X17" s="100">
        <v>9110</v>
      </c>
      <c r="Y17" s="99">
        <v>42117</v>
      </c>
      <c r="Z17" s="99">
        <v>32337</v>
      </c>
      <c r="AA17" s="100">
        <v>9780</v>
      </c>
      <c r="AB17" s="99">
        <v>193217</v>
      </c>
      <c r="AC17" s="99">
        <v>143803</v>
      </c>
      <c r="AD17" s="100">
        <v>49414</v>
      </c>
      <c r="AE17" s="99">
        <v>841</v>
      </c>
      <c r="AF17" s="99">
        <v>0</v>
      </c>
      <c r="AG17" s="100">
        <v>841</v>
      </c>
      <c r="AH17" s="99">
        <v>6032</v>
      </c>
      <c r="AI17" s="99">
        <v>4980</v>
      </c>
      <c r="AJ17" s="100">
        <v>1052</v>
      </c>
    </row>
    <row r="18" spans="3:36" ht="13.5" thickBot="1">
      <c r="C18" s="87" t="s">
        <v>95</v>
      </c>
      <c r="D18" s="98">
        <v>114251</v>
      </c>
      <c r="E18" s="98">
        <v>96119</v>
      </c>
      <c r="F18" s="98">
        <v>18132</v>
      </c>
      <c r="G18" s="98">
        <v>23232</v>
      </c>
      <c r="H18" s="98">
        <v>19377</v>
      </c>
      <c r="I18" s="98">
        <v>3855</v>
      </c>
      <c r="J18" s="98">
        <v>17304</v>
      </c>
      <c r="K18" s="98">
        <v>14499</v>
      </c>
      <c r="L18" s="98">
        <v>2805</v>
      </c>
      <c r="M18" s="98">
        <v>7133</v>
      </c>
      <c r="N18" s="98">
        <v>6056</v>
      </c>
      <c r="O18" s="98">
        <v>1077</v>
      </c>
      <c r="P18" s="98">
        <v>5616</v>
      </c>
      <c r="Q18" s="98">
        <v>4545</v>
      </c>
      <c r="R18" s="98">
        <v>1071</v>
      </c>
      <c r="S18" s="98">
        <v>8556</v>
      </c>
      <c r="T18" s="98">
        <v>7136</v>
      </c>
      <c r="U18" s="98">
        <v>1420</v>
      </c>
      <c r="V18" s="98">
        <v>8079</v>
      </c>
      <c r="W18" s="98">
        <v>6740</v>
      </c>
      <c r="X18" s="98">
        <v>1339</v>
      </c>
      <c r="Y18" s="98">
        <v>7676</v>
      </c>
      <c r="Z18" s="98">
        <v>6495</v>
      </c>
      <c r="AA18" s="98">
        <v>1181</v>
      </c>
      <c r="AB18" s="98">
        <v>35287</v>
      </c>
      <c r="AC18" s="98">
        <v>30071</v>
      </c>
      <c r="AD18" s="98">
        <v>5216</v>
      </c>
      <c r="AE18" s="98">
        <v>43</v>
      </c>
      <c r="AF18" s="98">
        <v>0</v>
      </c>
      <c r="AG18" s="98">
        <v>43</v>
      </c>
      <c r="AH18" s="98">
        <v>1325</v>
      </c>
      <c r="AI18" s="98">
        <v>1200</v>
      </c>
      <c r="AJ18" s="98">
        <v>125</v>
      </c>
    </row>
    <row r="19" spans="3:36" ht="13.5" thickBot="1">
      <c r="C19" s="50" t="s">
        <v>96</v>
      </c>
      <c r="D19" s="98">
        <v>14733</v>
      </c>
      <c r="E19" s="98">
        <v>10103</v>
      </c>
      <c r="F19" s="98">
        <v>4630</v>
      </c>
      <c r="G19" s="98">
        <v>2606</v>
      </c>
      <c r="H19" s="98">
        <v>1743</v>
      </c>
      <c r="I19" s="98">
        <v>863</v>
      </c>
      <c r="J19" s="98">
        <v>2201</v>
      </c>
      <c r="K19" s="98">
        <v>1480</v>
      </c>
      <c r="L19" s="98">
        <v>721</v>
      </c>
      <c r="M19" s="98">
        <v>1030</v>
      </c>
      <c r="N19" s="98">
        <v>752</v>
      </c>
      <c r="O19" s="98">
        <v>278</v>
      </c>
      <c r="P19" s="98">
        <v>671</v>
      </c>
      <c r="Q19" s="98">
        <v>421</v>
      </c>
      <c r="R19" s="98">
        <v>250</v>
      </c>
      <c r="S19" s="98">
        <v>1065</v>
      </c>
      <c r="T19" s="98">
        <v>709</v>
      </c>
      <c r="U19" s="98">
        <v>356</v>
      </c>
      <c r="V19" s="98">
        <v>971</v>
      </c>
      <c r="W19" s="98">
        <v>643</v>
      </c>
      <c r="X19" s="98">
        <v>328</v>
      </c>
      <c r="Y19" s="98">
        <v>1296</v>
      </c>
      <c r="Z19" s="98">
        <v>862</v>
      </c>
      <c r="AA19" s="98">
        <v>434</v>
      </c>
      <c r="AB19" s="98">
        <v>4647</v>
      </c>
      <c r="AC19" s="98">
        <v>3327</v>
      </c>
      <c r="AD19" s="98">
        <v>1320</v>
      </c>
      <c r="AE19" s="98">
        <v>20</v>
      </c>
      <c r="AF19" s="98">
        <v>0</v>
      </c>
      <c r="AG19" s="98">
        <v>20</v>
      </c>
      <c r="AH19" s="98">
        <v>226</v>
      </c>
      <c r="AI19" s="98">
        <v>166</v>
      </c>
      <c r="AJ19" s="98">
        <v>60</v>
      </c>
    </row>
    <row r="20" spans="3:36" ht="13.5" thickBot="1">
      <c r="C20" s="50" t="s">
        <v>97</v>
      </c>
      <c r="D20" s="98">
        <v>12359</v>
      </c>
      <c r="E20" s="98">
        <v>11136</v>
      </c>
      <c r="F20" s="98">
        <v>1223</v>
      </c>
      <c r="G20" s="98">
        <v>2396</v>
      </c>
      <c r="H20" s="98">
        <v>2147</v>
      </c>
      <c r="I20" s="98">
        <v>249</v>
      </c>
      <c r="J20" s="98">
        <v>2013</v>
      </c>
      <c r="K20" s="98">
        <v>1813</v>
      </c>
      <c r="L20" s="98">
        <v>200</v>
      </c>
      <c r="M20" s="98">
        <v>1009</v>
      </c>
      <c r="N20" s="98">
        <v>943</v>
      </c>
      <c r="O20" s="98">
        <v>66</v>
      </c>
      <c r="P20" s="98">
        <v>533</v>
      </c>
      <c r="Q20" s="98">
        <v>460</v>
      </c>
      <c r="R20" s="98">
        <v>73</v>
      </c>
      <c r="S20" s="98">
        <v>797</v>
      </c>
      <c r="T20" s="98">
        <v>705</v>
      </c>
      <c r="U20" s="98">
        <v>92</v>
      </c>
      <c r="V20" s="98">
        <v>783</v>
      </c>
      <c r="W20" s="98">
        <v>689</v>
      </c>
      <c r="X20" s="98">
        <v>94</v>
      </c>
      <c r="Y20" s="98">
        <v>654</v>
      </c>
      <c r="Z20" s="98">
        <v>571</v>
      </c>
      <c r="AA20" s="98">
        <v>83</v>
      </c>
      <c r="AB20" s="98">
        <v>4043</v>
      </c>
      <c r="AC20" s="98">
        <v>3700</v>
      </c>
      <c r="AD20" s="98">
        <v>343</v>
      </c>
      <c r="AE20" s="98">
        <v>11</v>
      </c>
      <c r="AF20" s="98">
        <v>0</v>
      </c>
      <c r="AG20" s="98">
        <v>11</v>
      </c>
      <c r="AH20" s="98">
        <v>120</v>
      </c>
      <c r="AI20" s="98">
        <v>108</v>
      </c>
      <c r="AJ20" s="98">
        <v>12</v>
      </c>
    </row>
    <row r="21" spans="3:36" ht="13.5" thickBot="1">
      <c r="C21" s="50" t="s">
        <v>98</v>
      </c>
      <c r="D21" s="98">
        <v>17701</v>
      </c>
      <c r="E21" s="98">
        <v>11833</v>
      </c>
      <c r="F21" s="98">
        <v>5868</v>
      </c>
      <c r="G21" s="98">
        <v>2972</v>
      </c>
      <c r="H21" s="98">
        <v>1908</v>
      </c>
      <c r="I21" s="98">
        <v>1064</v>
      </c>
      <c r="J21" s="98">
        <v>2427</v>
      </c>
      <c r="K21" s="98">
        <v>1639</v>
      </c>
      <c r="L21" s="98">
        <v>788</v>
      </c>
      <c r="M21" s="98">
        <v>1530</v>
      </c>
      <c r="N21" s="98">
        <v>1049</v>
      </c>
      <c r="O21" s="98">
        <v>481</v>
      </c>
      <c r="P21" s="98">
        <v>1032</v>
      </c>
      <c r="Q21" s="98">
        <v>687</v>
      </c>
      <c r="R21" s="98">
        <v>345</v>
      </c>
      <c r="S21" s="98">
        <v>1471</v>
      </c>
      <c r="T21" s="98">
        <v>976</v>
      </c>
      <c r="U21" s="98">
        <v>495</v>
      </c>
      <c r="V21" s="98">
        <v>1284</v>
      </c>
      <c r="W21" s="98">
        <v>854</v>
      </c>
      <c r="X21" s="98">
        <v>430</v>
      </c>
      <c r="Y21" s="98">
        <v>1765</v>
      </c>
      <c r="Z21" s="98">
        <v>1194</v>
      </c>
      <c r="AA21" s="98">
        <v>571</v>
      </c>
      <c r="AB21" s="98">
        <v>5090</v>
      </c>
      <c r="AC21" s="98">
        <v>3441</v>
      </c>
      <c r="AD21" s="98">
        <v>1649</v>
      </c>
      <c r="AE21" s="98">
        <v>14</v>
      </c>
      <c r="AF21" s="98">
        <v>0</v>
      </c>
      <c r="AG21" s="98">
        <v>14</v>
      </c>
      <c r="AH21" s="98">
        <v>116</v>
      </c>
      <c r="AI21" s="98">
        <v>85</v>
      </c>
      <c r="AJ21" s="98">
        <v>31</v>
      </c>
    </row>
    <row r="22" spans="3:36" ht="13.5" thickBot="1">
      <c r="C22" s="50" t="s">
        <v>99</v>
      </c>
      <c r="D22" s="98">
        <v>33559</v>
      </c>
      <c r="E22" s="98">
        <v>27176</v>
      </c>
      <c r="F22" s="98">
        <v>6383</v>
      </c>
      <c r="G22" s="98">
        <v>5339</v>
      </c>
      <c r="H22" s="98">
        <v>4169</v>
      </c>
      <c r="I22" s="98">
        <v>1170</v>
      </c>
      <c r="J22" s="98">
        <v>4483</v>
      </c>
      <c r="K22" s="98">
        <v>3575</v>
      </c>
      <c r="L22" s="98">
        <v>908</v>
      </c>
      <c r="M22" s="98">
        <v>2348</v>
      </c>
      <c r="N22" s="98">
        <v>1947</v>
      </c>
      <c r="O22" s="98">
        <v>401</v>
      </c>
      <c r="P22" s="98">
        <v>1962</v>
      </c>
      <c r="Q22" s="98">
        <v>1529</v>
      </c>
      <c r="R22" s="98">
        <v>433</v>
      </c>
      <c r="S22" s="98">
        <v>3227</v>
      </c>
      <c r="T22" s="98">
        <v>2587</v>
      </c>
      <c r="U22" s="98">
        <v>640</v>
      </c>
      <c r="V22" s="98">
        <v>3046</v>
      </c>
      <c r="W22" s="98">
        <v>2432</v>
      </c>
      <c r="X22" s="98">
        <v>614</v>
      </c>
      <c r="Y22" s="98">
        <v>3785</v>
      </c>
      <c r="Z22" s="98">
        <v>3133</v>
      </c>
      <c r="AA22" s="98">
        <v>652</v>
      </c>
      <c r="AB22" s="98">
        <v>8803</v>
      </c>
      <c r="AC22" s="98">
        <v>7315</v>
      </c>
      <c r="AD22" s="98">
        <v>1488</v>
      </c>
      <c r="AE22" s="98">
        <v>12</v>
      </c>
      <c r="AF22" s="98">
        <v>0</v>
      </c>
      <c r="AG22" s="98">
        <v>12</v>
      </c>
      <c r="AH22" s="98">
        <v>554</v>
      </c>
      <c r="AI22" s="98">
        <v>489</v>
      </c>
      <c r="AJ22" s="98">
        <v>65</v>
      </c>
    </row>
    <row r="23" spans="3:36" ht="13.5" thickBot="1">
      <c r="C23" s="50" t="s">
        <v>100</v>
      </c>
      <c r="D23" s="98">
        <v>7354</v>
      </c>
      <c r="E23" s="98">
        <v>6207</v>
      </c>
      <c r="F23" s="98">
        <v>1147</v>
      </c>
      <c r="G23" s="98">
        <v>1102</v>
      </c>
      <c r="H23" s="98">
        <v>897</v>
      </c>
      <c r="I23" s="98">
        <v>205</v>
      </c>
      <c r="J23" s="98">
        <v>962</v>
      </c>
      <c r="K23" s="98">
        <v>804</v>
      </c>
      <c r="L23" s="98">
        <v>158</v>
      </c>
      <c r="M23" s="98">
        <v>600</v>
      </c>
      <c r="N23" s="98">
        <v>527</v>
      </c>
      <c r="O23" s="98">
        <v>73</v>
      </c>
      <c r="P23" s="98">
        <v>324</v>
      </c>
      <c r="Q23" s="98">
        <v>269</v>
      </c>
      <c r="R23" s="98">
        <v>55</v>
      </c>
      <c r="S23" s="98">
        <v>501</v>
      </c>
      <c r="T23" s="98">
        <v>420</v>
      </c>
      <c r="U23" s="98">
        <v>81</v>
      </c>
      <c r="V23" s="98">
        <v>461</v>
      </c>
      <c r="W23" s="98">
        <v>385</v>
      </c>
      <c r="X23" s="98">
        <v>76</v>
      </c>
      <c r="Y23" s="98">
        <v>417</v>
      </c>
      <c r="Z23" s="98">
        <v>349</v>
      </c>
      <c r="AA23" s="98">
        <v>68</v>
      </c>
      <c r="AB23" s="98">
        <v>2845</v>
      </c>
      <c r="AC23" s="98">
        <v>2453</v>
      </c>
      <c r="AD23" s="98">
        <v>392</v>
      </c>
      <c r="AE23" s="98">
        <v>20</v>
      </c>
      <c r="AF23" s="98">
        <v>0</v>
      </c>
      <c r="AG23" s="98">
        <v>20</v>
      </c>
      <c r="AH23" s="98">
        <v>122</v>
      </c>
      <c r="AI23" s="98">
        <v>103</v>
      </c>
      <c r="AJ23" s="98">
        <v>19</v>
      </c>
    </row>
    <row r="24" spans="3:36" ht="13.5" thickBot="1">
      <c r="C24" s="50" t="s">
        <v>101</v>
      </c>
      <c r="D24" s="98">
        <v>22760</v>
      </c>
      <c r="E24" s="98">
        <v>19052</v>
      </c>
      <c r="F24" s="98">
        <v>3708</v>
      </c>
      <c r="G24" s="98">
        <v>3991</v>
      </c>
      <c r="H24" s="98">
        <v>3297</v>
      </c>
      <c r="I24" s="98">
        <v>694</v>
      </c>
      <c r="J24" s="98">
        <v>3323</v>
      </c>
      <c r="K24" s="98">
        <v>2750</v>
      </c>
      <c r="L24" s="98">
        <v>573</v>
      </c>
      <c r="M24" s="98">
        <v>1780</v>
      </c>
      <c r="N24" s="98">
        <v>1566</v>
      </c>
      <c r="O24" s="98">
        <v>214</v>
      </c>
      <c r="P24" s="98">
        <v>972</v>
      </c>
      <c r="Q24" s="98">
        <v>746</v>
      </c>
      <c r="R24" s="98">
        <v>226</v>
      </c>
      <c r="S24" s="98">
        <v>1415</v>
      </c>
      <c r="T24" s="98">
        <v>1141</v>
      </c>
      <c r="U24" s="98">
        <v>274</v>
      </c>
      <c r="V24" s="98">
        <v>1318</v>
      </c>
      <c r="W24" s="98">
        <v>1057</v>
      </c>
      <c r="X24" s="98">
        <v>261</v>
      </c>
      <c r="Y24" s="98">
        <v>1482</v>
      </c>
      <c r="Z24" s="98">
        <v>1187</v>
      </c>
      <c r="AA24" s="98">
        <v>295</v>
      </c>
      <c r="AB24" s="98">
        <v>7965</v>
      </c>
      <c r="AC24" s="98">
        <v>6876</v>
      </c>
      <c r="AD24" s="98">
        <v>1089</v>
      </c>
      <c r="AE24" s="98">
        <v>14</v>
      </c>
      <c r="AF24" s="98">
        <v>0</v>
      </c>
      <c r="AG24" s="98">
        <v>14</v>
      </c>
      <c r="AH24" s="98">
        <v>500</v>
      </c>
      <c r="AI24" s="98">
        <v>432</v>
      </c>
      <c r="AJ24" s="98">
        <v>68</v>
      </c>
    </row>
    <row r="25" spans="3:36" ht="13.5" thickBot="1">
      <c r="C25" s="50" t="s">
        <v>102</v>
      </c>
      <c r="D25" s="98">
        <v>19619</v>
      </c>
      <c r="E25" s="98">
        <v>15628</v>
      </c>
      <c r="F25" s="98">
        <v>3991</v>
      </c>
      <c r="G25" s="98">
        <v>3591</v>
      </c>
      <c r="H25" s="98">
        <v>2853</v>
      </c>
      <c r="I25" s="98">
        <v>738</v>
      </c>
      <c r="J25" s="98">
        <v>3133</v>
      </c>
      <c r="K25" s="98">
        <v>2482</v>
      </c>
      <c r="L25" s="98">
        <v>651</v>
      </c>
      <c r="M25" s="98">
        <v>1653</v>
      </c>
      <c r="N25" s="98">
        <v>1329</v>
      </c>
      <c r="O25" s="98">
        <v>324</v>
      </c>
      <c r="P25" s="98">
        <v>1180</v>
      </c>
      <c r="Q25" s="98">
        <v>909</v>
      </c>
      <c r="R25" s="98">
        <v>271</v>
      </c>
      <c r="S25" s="98">
        <v>1431</v>
      </c>
      <c r="T25" s="98">
        <v>1127</v>
      </c>
      <c r="U25" s="98">
        <v>304</v>
      </c>
      <c r="V25" s="98">
        <v>1322</v>
      </c>
      <c r="W25" s="98">
        <v>1036</v>
      </c>
      <c r="X25" s="98">
        <v>286</v>
      </c>
      <c r="Y25" s="98">
        <v>1377</v>
      </c>
      <c r="Z25" s="98">
        <v>1052</v>
      </c>
      <c r="AA25" s="98">
        <v>325</v>
      </c>
      <c r="AB25" s="98">
        <v>5752</v>
      </c>
      <c r="AC25" s="98">
        <v>4717</v>
      </c>
      <c r="AD25" s="98">
        <v>1035</v>
      </c>
      <c r="AE25" s="98">
        <v>33</v>
      </c>
      <c r="AF25" s="98">
        <v>0</v>
      </c>
      <c r="AG25" s="98">
        <v>33</v>
      </c>
      <c r="AH25" s="98">
        <v>147</v>
      </c>
      <c r="AI25" s="98">
        <v>123</v>
      </c>
      <c r="AJ25" s="98">
        <v>24</v>
      </c>
    </row>
    <row r="26" spans="3:36" ht="13.5" thickBot="1">
      <c r="C26" s="50" t="s">
        <v>103</v>
      </c>
      <c r="D26" s="98">
        <v>90491</v>
      </c>
      <c r="E26" s="98">
        <v>54422</v>
      </c>
      <c r="F26" s="98">
        <v>36069</v>
      </c>
      <c r="G26" s="98">
        <v>17619</v>
      </c>
      <c r="H26" s="98">
        <v>9902</v>
      </c>
      <c r="I26" s="98">
        <v>7717</v>
      </c>
      <c r="J26" s="98">
        <v>12585</v>
      </c>
      <c r="K26" s="98">
        <v>7984</v>
      </c>
      <c r="L26" s="98">
        <v>4601</v>
      </c>
      <c r="M26" s="98">
        <v>8016</v>
      </c>
      <c r="N26" s="98">
        <v>5965</v>
      </c>
      <c r="O26" s="98">
        <v>2051</v>
      </c>
      <c r="P26" s="98">
        <v>3043</v>
      </c>
      <c r="Q26" s="98">
        <v>1944</v>
      </c>
      <c r="R26" s="98">
        <v>1099</v>
      </c>
      <c r="S26" s="98">
        <v>4654</v>
      </c>
      <c r="T26" s="98">
        <v>3021</v>
      </c>
      <c r="U26" s="98">
        <v>1633</v>
      </c>
      <c r="V26" s="98">
        <v>3949</v>
      </c>
      <c r="W26" s="98">
        <v>2556</v>
      </c>
      <c r="X26" s="98">
        <v>1393</v>
      </c>
      <c r="Y26" s="98">
        <v>4388</v>
      </c>
      <c r="Z26" s="98">
        <v>3035</v>
      </c>
      <c r="AA26" s="98">
        <v>1353</v>
      </c>
      <c r="AB26" s="98">
        <v>35347</v>
      </c>
      <c r="AC26" s="98">
        <v>19636</v>
      </c>
      <c r="AD26" s="98">
        <v>15711</v>
      </c>
      <c r="AE26" s="98">
        <v>305</v>
      </c>
      <c r="AF26" s="98">
        <v>0</v>
      </c>
      <c r="AG26" s="98">
        <v>305</v>
      </c>
      <c r="AH26" s="98">
        <v>585</v>
      </c>
      <c r="AI26" s="98">
        <v>379</v>
      </c>
      <c r="AJ26" s="98">
        <v>206</v>
      </c>
    </row>
    <row r="27" spans="3:36" ht="13.5" thickBot="1">
      <c r="C27" s="50" t="s">
        <v>104</v>
      </c>
      <c r="D27" s="98">
        <v>81922</v>
      </c>
      <c r="E27" s="98">
        <v>61113</v>
      </c>
      <c r="F27" s="98">
        <v>20809</v>
      </c>
      <c r="G27" s="98">
        <v>14765</v>
      </c>
      <c r="H27" s="98">
        <v>10949</v>
      </c>
      <c r="I27" s="98">
        <v>3816</v>
      </c>
      <c r="J27" s="98">
        <v>13305</v>
      </c>
      <c r="K27" s="98">
        <v>9977</v>
      </c>
      <c r="L27" s="98">
        <v>3328</v>
      </c>
      <c r="M27" s="98">
        <v>6409</v>
      </c>
      <c r="N27" s="98">
        <v>4863</v>
      </c>
      <c r="O27" s="98">
        <v>1546</v>
      </c>
      <c r="P27" s="98">
        <v>4282</v>
      </c>
      <c r="Q27" s="98">
        <v>3078</v>
      </c>
      <c r="R27" s="98">
        <v>1204</v>
      </c>
      <c r="S27" s="98">
        <v>6125</v>
      </c>
      <c r="T27" s="98">
        <v>4526</v>
      </c>
      <c r="U27" s="98">
        <v>1599</v>
      </c>
      <c r="V27" s="98">
        <v>5640</v>
      </c>
      <c r="W27" s="98">
        <v>4152</v>
      </c>
      <c r="X27" s="98">
        <v>1488</v>
      </c>
      <c r="Y27" s="98">
        <v>7493</v>
      </c>
      <c r="Z27" s="98">
        <v>5575</v>
      </c>
      <c r="AA27" s="98">
        <v>1918</v>
      </c>
      <c r="AB27" s="98">
        <v>23091</v>
      </c>
      <c r="AC27" s="98">
        <v>17395</v>
      </c>
      <c r="AD27" s="98">
        <v>5696</v>
      </c>
      <c r="AE27" s="98">
        <v>77</v>
      </c>
      <c r="AF27" s="98">
        <v>0</v>
      </c>
      <c r="AG27" s="98">
        <v>77</v>
      </c>
      <c r="AH27" s="98">
        <v>735</v>
      </c>
      <c r="AI27" s="98">
        <v>598</v>
      </c>
      <c r="AJ27" s="98">
        <v>137</v>
      </c>
    </row>
    <row r="28" spans="3:36" ht="13.5" thickBot="1">
      <c r="C28" s="50" t="s">
        <v>105</v>
      </c>
      <c r="D28" s="98">
        <v>12204</v>
      </c>
      <c r="E28" s="98">
        <v>11062</v>
      </c>
      <c r="F28" s="98">
        <v>1142</v>
      </c>
      <c r="G28" s="98">
        <v>2046</v>
      </c>
      <c r="H28" s="98">
        <v>1835</v>
      </c>
      <c r="I28" s="98">
        <v>211</v>
      </c>
      <c r="J28" s="98">
        <v>1804</v>
      </c>
      <c r="K28" s="98">
        <v>1618</v>
      </c>
      <c r="L28" s="98">
        <v>186</v>
      </c>
      <c r="M28" s="98">
        <v>893</v>
      </c>
      <c r="N28" s="98">
        <v>830</v>
      </c>
      <c r="O28" s="98">
        <v>63</v>
      </c>
      <c r="P28" s="98">
        <v>703</v>
      </c>
      <c r="Q28" s="98">
        <v>636</v>
      </c>
      <c r="R28" s="98">
        <v>67</v>
      </c>
      <c r="S28" s="98">
        <v>1066</v>
      </c>
      <c r="T28" s="98">
        <v>973</v>
      </c>
      <c r="U28" s="98">
        <v>93</v>
      </c>
      <c r="V28" s="98">
        <v>995</v>
      </c>
      <c r="W28" s="98">
        <v>909</v>
      </c>
      <c r="X28" s="98">
        <v>86</v>
      </c>
      <c r="Y28" s="98">
        <v>1175</v>
      </c>
      <c r="Z28" s="98">
        <v>1073</v>
      </c>
      <c r="AA28" s="98">
        <v>102</v>
      </c>
      <c r="AB28" s="98">
        <v>3376</v>
      </c>
      <c r="AC28" s="98">
        <v>3058</v>
      </c>
      <c r="AD28" s="98">
        <v>318</v>
      </c>
      <c r="AE28" s="98">
        <v>7</v>
      </c>
      <c r="AF28" s="98">
        <v>0</v>
      </c>
      <c r="AG28" s="98">
        <v>7</v>
      </c>
      <c r="AH28" s="98">
        <v>139</v>
      </c>
      <c r="AI28" s="98">
        <v>130</v>
      </c>
      <c r="AJ28" s="98">
        <v>9</v>
      </c>
    </row>
    <row r="29" spans="3:36" ht="13.5" thickBot="1">
      <c r="C29" s="50" t="s">
        <v>106</v>
      </c>
      <c r="D29" s="98">
        <v>30133</v>
      </c>
      <c r="E29" s="98">
        <v>27116</v>
      </c>
      <c r="F29" s="98">
        <v>3017</v>
      </c>
      <c r="G29" s="98">
        <v>5320</v>
      </c>
      <c r="H29" s="98">
        <v>4718</v>
      </c>
      <c r="I29" s="98">
        <v>602</v>
      </c>
      <c r="J29" s="98">
        <v>4697</v>
      </c>
      <c r="K29" s="98">
        <v>4181</v>
      </c>
      <c r="L29" s="98">
        <v>516</v>
      </c>
      <c r="M29" s="98">
        <v>3202</v>
      </c>
      <c r="N29" s="98">
        <v>2976</v>
      </c>
      <c r="O29" s="98">
        <v>226</v>
      </c>
      <c r="P29" s="98">
        <v>1392</v>
      </c>
      <c r="Q29" s="98">
        <v>1223</v>
      </c>
      <c r="R29" s="98">
        <v>169</v>
      </c>
      <c r="S29" s="98">
        <v>1757</v>
      </c>
      <c r="T29" s="98">
        <v>1557</v>
      </c>
      <c r="U29" s="98">
        <v>200</v>
      </c>
      <c r="V29" s="98">
        <v>1627</v>
      </c>
      <c r="W29" s="98">
        <v>1444</v>
      </c>
      <c r="X29" s="98">
        <v>183</v>
      </c>
      <c r="Y29" s="98">
        <v>2392</v>
      </c>
      <c r="Z29" s="98">
        <v>2161</v>
      </c>
      <c r="AA29" s="98">
        <v>231</v>
      </c>
      <c r="AB29" s="98">
        <v>9438</v>
      </c>
      <c r="AC29" s="98">
        <v>8597</v>
      </c>
      <c r="AD29" s="98">
        <v>841</v>
      </c>
      <c r="AE29" s="98">
        <v>23</v>
      </c>
      <c r="AF29" s="98">
        <v>0</v>
      </c>
      <c r="AG29" s="98">
        <v>23</v>
      </c>
      <c r="AH29" s="98">
        <v>285</v>
      </c>
      <c r="AI29" s="98">
        <v>259</v>
      </c>
      <c r="AJ29" s="98">
        <v>26</v>
      </c>
    </row>
    <row r="30" spans="3:36" ht="13.5" thickBot="1">
      <c r="C30" s="50" t="s">
        <v>107</v>
      </c>
      <c r="D30" s="98">
        <v>71107</v>
      </c>
      <c r="E30" s="98">
        <v>47786</v>
      </c>
      <c r="F30" s="98">
        <v>23321</v>
      </c>
      <c r="G30" s="98">
        <v>13045</v>
      </c>
      <c r="H30" s="98">
        <v>8321</v>
      </c>
      <c r="I30" s="98">
        <v>4724</v>
      </c>
      <c r="J30" s="98">
        <v>11922</v>
      </c>
      <c r="K30" s="98">
        <v>7702</v>
      </c>
      <c r="L30" s="98">
        <v>4220</v>
      </c>
      <c r="M30" s="98">
        <v>5894</v>
      </c>
      <c r="N30" s="98">
        <v>4386</v>
      </c>
      <c r="O30" s="98">
        <v>1508</v>
      </c>
      <c r="P30" s="98">
        <v>2337</v>
      </c>
      <c r="Q30" s="98">
        <v>1461</v>
      </c>
      <c r="R30" s="98">
        <v>876</v>
      </c>
      <c r="S30" s="98">
        <v>3426</v>
      </c>
      <c r="T30" s="98">
        <v>2244</v>
      </c>
      <c r="U30" s="98">
        <v>1182</v>
      </c>
      <c r="V30" s="98">
        <v>3168</v>
      </c>
      <c r="W30" s="98">
        <v>2077</v>
      </c>
      <c r="X30" s="98">
        <v>1091</v>
      </c>
      <c r="Y30" s="98">
        <v>2413</v>
      </c>
      <c r="Z30" s="98">
        <v>1564</v>
      </c>
      <c r="AA30" s="98">
        <v>849</v>
      </c>
      <c r="AB30" s="98">
        <v>28143</v>
      </c>
      <c r="AC30" s="98">
        <v>19548</v>
      </c>
      <c r="AD30" s="98">
        <v>8595</v>
      </c>
      <c r="AE30" s="98">
        <v>141</v>
      </c>
      <c r="AF30" s="98">
        <v>0</v>
      </c>
      <c r="AG30" s="98">
        <v>141</v>
      </c>
      <c r="AH30" s="98">
        <v>618</v>
      </c>
      <c r="AI30" s="98">
        <v>483</v>
      </c>
      <c r="AJ30" s="98">
        <v>135</v>
      </c>
    </row>
    <row r="31" spans="3:36" ht="13.5" thickBot="1">
      <c r="C31" s="50" t="s">
        <v>108</v>
      </c>
      <c r="D31" s="98">
        <v>21433</v>
      </c>
      <c r="E31" s="98">
        <v>15345</v>
      </c>
      <c r="F31" s="98">
        <v>6088</v>
      </c>
      <c r="G31" s="98">
        <v>3458</v>
      </c>
      <c r="H31" s="98">
        <v>2544</v>
      </c>
      <c r="I31" s="98">
        <v>914</v>
      </c>
      <c r="J31" s="98">
        <v>3108</v>
      </c>
      <c r="K31" s="98">
        <v>2304</v>
      </c>
      <c r="L31" s="98">
        <v>804</v>
      </c>
      <c r="M31" s="98">
        <v>1850</v>
      </c>
      <c r="N31" s="98">
        <v>1230</v>
      </c>
      <c r="O31" s="98">
        <v>620</v>
      </c>
      <c r="P31" s="98">
        <v>1270</v>
      </c>
      <c r="Q31" s="98">
        <v>855</v>
      </c>
      <c r="R31" s="98">
        <v>415</v>
      </c>
      <c r="S31" s="98">
        <v>1898</v>
      </c>
      <c r="T31" s="98">
        <v>1326</v>
      </c>
      <c r="U31" s="98">
        <v>572</v>
      </c>
      <c r="V31" s="98">
        <v>1868</v>
      </c>
      <c r="W31" s="98">
        <v>1312</v>
      </c>
      <c r="X31" s="98">
        <v>556</v>
      </c>
      <c r="Y31" s="98">
        <v>1995</v>
      </c>
      <c r="Z31" s="98">
        <v>1402</v>
      </c>
      <c r="AA31" s="98">
        <v>593</v>
      </c>
      <c r="AB31" s="98">
        <v>5809</v>
      </c>
      <c r="AC31" s="98">
        <v>4246</v>
      </c>
      <c r="AD31" s="98">
        <v>1563</v>
      </c>
      <c r="AE31" s="98">
        <v>12</v>
      </c>
      <c r="AF31" s="98">
        <v>0</v>
      </c>
      <c r="AG31" s="98">
        <v>12</v>
      </c>
      <c r="AH31" s="98">
        <v>165</v>
      </c>
      <c r="AI31" s="98">
        <v>126</v>
      </c>
      <c r="AJ31" s="98">
        <v>39</v>
      </c>
    </row>
    <row r="32" spans="3:36" ht="13.5" thickBot="1">
      <c r="C32" s="50" t="s">
        <v>109</v>
      </c>
      <c r="D32" s="98">
        <v>7188</v>
      </c>
      <c r="E32" s="98">
        <v>5172</v>
      </c>
      <c r="F32" s="98">
        <v>2016</v>
      </c>
      <c r="G32" s="98">
        <v>1474</v>
      </c>
      <c r="H32" s="98">
        <v>1072</v>
      </c>
      <c r="I32" s="98">
        <v>402</v>
      </c>
      <c r="J32" s="98">
        <v>1044</v>
      </c>
      <c r="K32" s="98">
        <v>772</v>
      </c>
      <c r="L32" s="98">
        <v>272</v>
      </c>
      <c r="M32" s="98">
        <v>703</v>
      </c>
      <c r="N32" s="98">
        <v>476</v>
      </c>
      <c r="O32" s="98">
        <v>227</v>
      </c>
      <c r="P32" s="98">
        <v>288</v>
      </c>
      <c r="Q32" s="98">
        <v>188</v>
      </c>
      <c r="R32" s="98">
        <v>100</v>
      </c>
      <c r="S32" s="98">
        <v>428</v>
      </c>
      <c r="T32" s="98">
        <v>299</v>
      </c>
      <c r="U32" s="98">
        <v>129</v>
      </c>
      <c r="V32" s="98">
        <v>331</v>
      </c>
      <c r="W32" s="98">
        <v>231</v>
      </c>
      <c r="X32" s="98">
        <v>100</v>
      </c>
      <c r="Y32" s="98">
        <v>619</v>
      </c>
      <c r="Z32" s="98">
        <v>427</v>
      </c>
      <c r="AA32" s="98">
        <v>192</v>
      </c>
      <c r="AB32" s="98">
        <v>2201</v>
      </c>
      <c r="AC32" s="98">
        <v>1638</v>
      </c>
      <c r="AD32" s="98">
        <v>563</v>
      </c>
      <c r="AE32" s="98">
        <v>19</v>
      </c>
      <c r="AF32" s="98">
        <v>0</v>
      </c>
      <c r="AG32" s="98">
        <v>19</v>
      </c>
      <c r="AH32" s="98">
        <v>81</v>
      </c>
      <c r="AI32" s="98">
        <v>69</v>
      </c>
      <c r="AJ32" s="98">
        <v>12</v>
      </c>
    </row>
    <row r="33" spans="3:36" ht="13.5" thickBot="1">
      <c r="C33" s="50" t="s">
        <v>110</v>
      </c>
      <c r="D33" s="98">
        <v>26942</v>
      </c>
      <c r="E33" s="98">
        <v>18653</v>
      </c>
      <c r="F33" s="98">
        <v>8289</v>
      </c>
      <c r="G33" s="98">
        <v>4116</v>
      </c>
      <c r="H33" s="98">
        <v>2772</v>
      </c>
      <c r="I33" s="98">
        <v>1344</v>
      </c>
      <c r="J33" s="98">
        <v>3880</v>
      </c>
      <c r="K33" s="98">
        <v>2638</v>
      </c>
      <c r="L33" s="98">
        <v>1242</v>
      </c>
      <c r="M33" s="98">
        <v>2084</v>
      </c>
      <c r="N33" s="98">
        <v>1628</v>
      </c>
      <c r="O33" s="98">
        <v>456</v>
      </c>
      <c r="P33" s="98">
        <v>1548</v>
      </c>
      <c r="Q33" s="98">
        <v>995</v>
      </c>
      <c r="R33" s="98">
        <v>553</v>
      </c>
      <c r="S33" s="98">
        <v>2099</v>
      </c>
      <c r="T33" s="98">
        <v>1391</v>
      </c>
      <c r="U33" s="98">
        <v>708</v>
      </c>
      <c r="V33" s="98">
        <v>1913</v>
      </c>
      <c r="W33" s="98">
        <v>1267</v>
      </c>
      <c r="X33" s="98">
        <v>646</v>
      </c>
      <c r="Y33" s="98">
        <v>2674</v>
      </c>
      <c r="Z33" s="98">
        <v>1896</v>
      </c>
      <c r="AA33" s="98">
        <v>778</v>
      </c>
      <c r="AB33" s="98">
        <v>8315</v>
      </c>
      <c r="AC33" s="98">
        <v>5857</v>
      </c>
      <c r="AD33" s="98">
        <v>2458</v>
      </c>
      <c r="AE33" s="98">
        <v>40</v>
      </c>
      <c r="AF33" s="98">
        <v>0</v>
      </c>
      <c r="AG33" s="98">
        <v>40</v>
      </c>
      <c r="AH33" s="98">
        <v>273</v>
      </c>
      <c r="AI33" s="98">
        <v>209</v>
      </c>
      <c r="AJ33" s="98">
        <v>64</v>
      </c>
    </row>
    <row r="34" spans="3:36" ht="13.5" thickBot="1">
      <c r="C34" s="50" t="s">
        <v>111</v>
      </c>
      <c r="D34" s="98">
        <v>3971</v>
      </c>
      <c r="E34" s="98">
        <v>2866</v>
      </c>
      <c r="F34" s="98">
        <v>1105</v>
      </c>
      <c r="G34" s="98">
        <v>709</v>
      </c>
      <c r="H34" s="98">
        <v>528</v>
      </c>
      <c r="I34" s="98">
        <v>181</v>
      </c>
      <c r="J34" s="98">
        <v>661</v>
      </c>
      <c r="K34" s="98">
        <v>497</v>
      </c>
      <c r="L34" s="98">
        <v>164</v>
      </c>
      <c r="M34" s="98">
        <v>289</v>
      </c>
      <c r="N34" s="98">
        <v>226</v>
      </c>
      <c r="O34" s="98">
        <v>63</v>
      </c>
      <c r="P34" s="98">
        <v>185</v>
      </c>
      <c r="Q34" s="98">
        <v>110</v>
      </c>
      <c r="R34" s="98">
        <v>75</v>
      </c>
      <c r="S34" s="98">
        <v>295</v>
      </c>
      <c r="T34" s="98">
        <v>192</v>
      </c>
      <c r="U34" s="98">
        <v>103</v>
      </c>
      <c r="V34" s="98">
        <v>250</v>
      </c>
      <c r="W34" s="98">
        <v>167</v>
      </c>
      <c r="X34" s="98">
        <v>83</v>
      </c>
      <c r="Y34" s="98">
        <v>434</v>
      </c>
      <c r="Z34" s="98">
        <v>292</v>
      </c>
      <c r="AA34" s="98">
        <v>142</v>
      </c>
      <c r="AB34" s="98">
        <v>1123</v>
      </c>
      <c r="AC34" s="98">
        <v>842</v>
      </c>
      <c r="AD34" s="98">
        <v>281</v>
      </c>
      <c r="AE34" s="98">
        <v>4</v>
      </c>
      <c r="AF34" s="98">
        <v>0</v>
      </c>
      <c r="AG34" s="98">
        <v>4</v>
      </c>
      <c r="AH34" s="98">
        <v>21</v>
      </c>
      <c r="AI34" s="98">
        <v>12</v>
      </c>
      <c r="AJ34" s="98">
        <v>9</v>
      </c>
    </row>
    <row r="35" spans="3:36" ht="13.5" thickBot="1">
      <c r="C35" s="50" t="s">
        <v>112</v>
      </c>
      <c r="D35" s="98">
        <v>2963</v>
      </c>
      <c r="E35" s="98">
        <v>1826</v>
      </c>
      <c r="F35" s="98">
        <v>1137</v>
      </c>
      <c r="G35" s="98">
        <v>918</v>
      </c>
      <c r="H35" s="98">
        <v>492</v>
      </c>
      <c r="I35" s="98">
        <v>426</v>
      </c>
      <c r="J35" s="98">
        <v>444</v>
      </c>
      <c r="K35" s="98">
        <v>287</v>
      </c>
      <c r="L35" s="98">
        <v>157</v>
      </c>
      <c r="M35" s="98">
        <v>61</v>
      </c>
      <c r="N35" s="98">
        <v>51</v>
      </c>
      <c r="O35" s="98">
        <v>10</v>
      </c>
      <c r="P35" s="98">
        <v>69</v>
      </c>
      <c r="Q35" s="98">
        <v>56</v>
      </c>
      <c r="R35" s="98">
        <v>13</v>
      </c>
      <c r="S35" s="98">
        <v>141</v>
      </c>
      <c r="T35" s="98">
        <v>106</v>
      </c>
      <c r="U35" s="98">
        <v>35</v>
      </c>
      <c r="V35" s="98">
        <v>134</v>
      </c>
      <c r="W35" s="98">
        <v>101</v>
      </c>
      <c r="X35" s="98">
        <v>33</v>
      </c>
      <c r="Y35" s="98">
        <v>29</v>
      </c>
      <c r="Z35" s="98">
        <v>26</v>
      </c>
      <c r="AA35" s="98">
        <v>3</v>
      </c>
      <c r="AB35" s="98">
        <v>1121</v>
      </c>
      <c r="AC35" s="98">
        <v>701</v>
      </c>
      <c r="AD35" s="98">
        <v>420</v>
      </c>
      <c r="AE35" s="98">
        <v>35</v>
      </c>
      <c r="AF35" s="98">
        <v>0</v>
      </c>
      <c r="AG35" s="98">
        <v>35</v>
      </c>
      <c r="AH35" s="98">
        <v>11</v>
      </c>
      <c r="AI35" s="98">
        <v>6</v>
      </c>
      <c r="AJ35" s="98">
        <v>5</v>
      </c>
    </row>
    <row r="36" spans="3:36" ht="13.5" thickBot="1">
      <c r="C36" s="50" t="s">
        <v>113</v>
      </c>
      <c r="D36" s="98">
        <v>2267</v>
      </c>
      <c r="E36" s="98">
        <v>927</v>
      </c>
      <c r="F36" s="98">
        <v>1340</v>
      </c>
      <c r="G36" s="98">
        <v>645</v>
      </c>
      <c r="H36" s="98">
        <v>177</v>
      </c>
      <c r="I36" s="98">
        <v>468</v>
      </c>
      <c r="J36" s="98">
        <v>477</v>
      </c>
      <c r="K36" s="98">
        <v>150</v>
      </c>
      <c r="L36" s="98">
        <v>327</v>
      </c>
      <c r="M36" s="98">
        <v>65</v>
      </c>
      <c r="N36" s="98">
        <v>48</v>
      </c>
      <c r="O36" s="98">
        <v>17</v>
      </c>
      <c r="P36" s="98">
        <v>44</v>
      </c>
      <c r="Q36" s="98">
        <v>29</v>
      </c>
      <c r="R36" s="98">
        <v>15</v>
      </c>
      <c r="S36" s="98">
        <v>77</v>
      </c>
      <c r="T36" s="98">
        <v>50</v>
      </c>
      <c r="U36" s="98">
        <v>27</v>
      </c>
      <c r="V36" s="98">
        <v>65</v>
      </c>
      <c r="W36" s="98">
        <v>42</v>
      </c>
      <c r="X36" s="98">
        <v>23</v>
      </c>
      <c r="Y36" s="98">
        <v>53</v>
      </c>
      <c r="Z36" s="98">
        <v>43</v>
      </c>
      <c r="AA36" s="98">
        <v>10</v>
      </c>
      <c r="AB36" s="98">
        <v>821</v>
      </c>
      <c r="AC36" s="98">
        <v>385</v>
      </c>
      <c r="AD36" s="98">
        <v>436</v>
      </c>
      <c r="AE36" s="98">
        <v>11</v>
      </c>
      <c r="AF36" s="98">
        <v>0</v>
      </c>
      <c r="AG36" s="98">
        <v>11</v>
      </c>
      <c r="AH36" s="98">
        <v>9</v>
      </c>
      <c r="AI36" s="98">
        <v>3</v>
      </c>
      <c r="AJ36" s="98">
        <v>6</v>
      </c>
    </row>
    <row r="39" ht="15">
      <c r="C39" s="55" t="s">
        <v>135</v>
      </c>
    </row>
    <row r="40" ht="15">
      <c r="C40" s="53" t="s">
        <v>127</v>
      </c>
    </row>
    <row r="41" ht="15">
      <c r="C41" s="53" t="s">
        <v>128</v>
      </c>
    </row>
    <row r="43" ht="15">
      <c r="C43" s="55" t="s">
        <v>136</v>
      </c>
    </row>
    <row r="44" ht="15">
      <c r="C44" s="53" t="s">
        <v>137</v>
      </c>
    </row>
  </sheetData>
  <sheetProtection/>
  <mergeCells count="11">
    <mergeCell ref="D15:F15"/>
    <mergeCell ref="G15:I15"/>
    <mergeCell ref="J15:L15"/>
    <mergeCell ref="M15:O15"/>
    <mergeCell ref="P15:R15"/>
    <mergeCell ref="S15:U15"/>
    <mergeCell ref="V15:X15"/>
    <mergeCell ref="Y15:AA15"/>
    <mergeCell ref="AB15:AD15"/>
    <mergeCell ref="AE15:AG15"/>
    <mergeCell ref="AH15:AJ1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11:O21"/>
  <sheetViews>
    <sheetView zoomScalePageLayoutView="0" workbookViewId="0" topLeftCell="A1">
      <selection activeCell="A1" sqref="A1"/>
    </sheetView>
  </sheetViews>
  <sheetFormatPr defaultColWidth="11.421875" defaultRowHeight="12.75"/>
  <cols>
    <col min="1" max="1" width="4.7109375" style="27" customWidth="1"/>
    <col min="2" max="2" width="7.7109375" style="27" customWidth="1"/>
    <col min="3" max="3" width="12.00390625" style="27" customWidth="1"/>
    <col min="4" max="4" width="12.421875" style="27" customWidth="1"/>
    <col min="5" max="5" width="13.57421875" style="27" customWidth="1"/>
    <col min="6" max="6" width="13.421875" style="27" customWidth="1"/>
    <col min="7" max="7" width="12.7109375" style="27" customWidth="1"/>
    <col min="8" max="9" width="11.421875" style="27" customWidth="1"/>
    <col min="10" max="10" width="10.28125" style="27" customWidth="1"/>
    <col min="11" max="11" width="11.28125" style="27" customWidth="1"/>
    <col min="12" max="12" width="11.7109375" style="27" customWidth="1"/>
    <col min="13" max="16384" width="11.421875" style="27" customWidth="1"/>
  </cols>
  <sheetData>
    <row r="2" ht="14.25"/>
    <row r="3" ht="14.25"/>
    <row r="4" ht="14.25"/>
    <row r="5" ht="14.25"/>
    <row r="6" ht="14.25"/>
    <row r="7" ht="14.25"/>
    <row r="8" ht="14.25"/>
    <row r="9" ht="14.25"/>
    <row r="10" ht="14.25"/>
    <row r="11" ht="14.25">
      <c r="F11"/>
    </row>
    <row r="12" ht="14.25">
      <c r="B12" s="26"/>
    </row>
    <row r="16" spans="5:13" s="28" customFormat="1" ht="72" customHeight="1">
      <c r="E16" s="132" t="s">
        <v>129</v>
      </c>
      <c r="F16" s="132"/>
      <c r="G16" s="132"/>
      <c r="H16" s="132"/>
      <c r="I16" s="132"/>
      <c r="J16" s="132"/>
      <c r="K16" s="132"/>
      <c r="L16" s="132"/>
      <c r="M16" s="132"/>
    </row>
    <row r="17" spans="5:13" s="28" customFormat="1" ht="69.75" customHeight="1">
      <c r="E17" s="132" t="s">
        <v>92</v>
      </c>
      <c r="F17" s="132"/>
      <c r="G17" s="132"/>
      <c r="H17" s="132"/>
      <c r="I17" s="132"/>
      <c r="J17" s="132"/>
      <c r="K17" s="132"/>
      <c r="L17" s="132"/>
      <c r="M17" s="132"/>
    </row>
    <row r="18" spans="5:13" s="28" customFormat="1" ht="22.5" customHeight="1">
      <c r="E18" s="132" t="s">
        <v>130</v>
      </c>
      <c r="F18" s="132"/>
      <c r="G18" s="132"/>
      <c r="H18" s="132"/>
      <c r="I18" s="132"/>
      <c r="J18" s="132"/>
      <c r="K18" s="132"/>
      <c r="L18" s="132"/>
      <c r="M18" s="132"/>
    </row>
    <row r="19" spans="5:13" s="28" customFormat="1" ht="26.25" customHeight="1">
      <c r="E19" s="132" t="s">
        <v>19</v>
      </c>
      <c r="F19" s="132"/>
      <c r="G19" s="132"/>
      <c r="H19" s="132"/>
      <c r="I19" s="132"/>
      <c r="J19" s="132"/>
      <c r="K19" s="132"/>
      <c r="L19" s="132"/>
      <c r="M19" s="132"/>
    </row>
    <row r="20" ht="17.25" customHeight="1">
      <c r="O20" s="40"/>
    </row>
    <row r="21" spans="5:13" ht="14.25">
      <c r="E21" s="131" t="s">
        <v>20</v>
      </c>
      <c r="F21" s="131"/>
      <c r="G21" s="131"/>
      <c r="H21" s="131"/>
      <c r="I21" s="131"/>
      <c r="J21" s="131"/>
      <c r="K21" s="131"/>
      <c r="L21" s="131"/>
      <c r="M21" s="131"/>
    </row>
  </sheetData>
  <sheetProtection/>
  <mergeCells count="5">
    <mergeCell ref="E21:M21"/>
    <mergeCell ref="E16:M16"/>
    <mergeCell ref="E18:M18"/>
    <mergeCell ref="E19:M19"/>
    <mergeCell ref="E17:M17"/>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2:N39"/>
  <sheetViews>
    <sheetView zoomScalePageLayoutView="0" workbookViewId="0" topLeftCell="A1">
      <selection activeCell="E18" sqref="E18"/>
    </sheetView>
  </sheetViews>
  <sheetFormatPr defaultColWidth="11.421875" defaultRowHeight="12.75"/>
  <cols>
    <col min="1" max="1" width="11.421875" style="1" customWidth="1"/>
    <col min="2" max="2" width="9.7109375" style="1" customWidth="1"/>
    <col min="3" max="3" width="59.57421875" style="1" customWidth="1"/>
    <col min="4" max="5" width="12.8515625" style="7" customWidth="1"/>
    <col min="6" max="9" width="12.8515625" style="1" customWidth="1"/>
    <col min="10" max="11" width="11.421875" style="1" customWidth="1"/>
    <col min="12" max="12" width="13.421875" style="1" customWidth="1"/>
    <col min="13" max="16384" width="11.421875" style="1" customWidth="1"/>
  </cols>
  <sheetData>
    <row r="2" ht="15"/>
    <row r="3" ht="15"/>
    <row r="4" ht="15"/>
    <row r="5" ht="15"/>
    <row r="6" ht="15"/>
    <row r="7" ht="15"/>
    <row r="8" ht="15"/>
    <row r="9" ht="15"/>
    <row r="10" ht="15"/>
    <row r="11" ht="15"/>
    <row r="12" spans="3:6" ht="18">
      <c r="C12" s="6"/>
      <c r="D12" s="6"/>
      <c r="E12" s="6"/>
      <c r="F12" s="6"/>
    </row>
    <row r="13" ht="15">
      <c r="C13" s="54"/>
    </row>
    <row r="14" spans="3:5" ht="24" customHeight="1">
      <c r="C14" s="55" t="s">
        <v>138</v>
      </c>
      <c r="D14" s="1"/>
      <c r="E14" s="1"/>
    </row>
    <row r="15" spans="2:14" s="35" customFormat="1" ht="23.25" customHeight="1">
      <c r="B15"/>
      <c r="D15" s="133" t="s">
        <v>11</v>
      </c>
      <c r="E15" s="134"/>
      <c r="F15" s="135" t="s">
        <v>76</v>
      </c>
      <c r="G15" s="134"/>
      <c r="H15" s="135" t="s">
        <v>10</v>
      </c>
      <c r="I15" s="136"/>
      <c r="J15" s="60"/>
      <c r="K15" s="41"/>
      <c r="L15" s="41"/>
      <c r="M15" s="41"/>
      <c r="N15" s="41"/>
    </row>
    <row r="16" spans="2:14" s="33" customFormat="1" ht="26.25" customHeight="1" thickBot="1">
      <c r="B16" s="1"/>
      <c r="C16" s="56"/>
      <c r="D16" s="61" t="s">
        <v>21</v>
      </c>
      <c r="E16" s="57" t="s">
        <v>22</v>
      </c>
      <c r="F16" s="58" t="s">
        <v>21</v>
      </c>
      <c r="G16" s="59" t="s">
        <v>22</v>
      </c>
      <c r="H16" s="57" t="s">
        <v>21</v>
      </c>
      <c r="I16" s="57" t="s">
        <v>22</v>
      </c>
      <c r="J16" s="44"/>
      <c r="K16" s="1"/>
      <c r="L16" s="1"/>
      <c r="M16" s="1"/>
      <c r="N16" s="1"/>
    </row>
    <row r="17" spans="2:14" s="11" customFormat="1" ht="15" thickBot="1">
      <c r="B17" s="1"/>
      <c r="C17" s="46" t="s">
        <v>11</v>
      </c>
      <c r="D17" s="75">
        <f>SUM(D18,D23,D33,D34)</f>
        <v>592957</v>
      </c>
      <c r="E17" s="69">
        <f>D17/$D$17*100</f>
        <v>100</v>
      </c>
      <c r="F17" s="75">
        <v>505519</v>
      </c>
      <c r="G17" s="69">
        <f>F17/$F$17*100</f>
        <v>100</v>
      </c>
      <c r="H17" s="75">
        <v>87438</v>
      </c>
      <c r="I17" s="70">
        <f aca="true" t="shared" si="0" ref="I17:I34">H17/$H$17*100</f>
        <v>100</v>
      </c>
      <c r="K17" s="42"/>
      <c r="L17" s="43"/>
      <c r="M17" s="43"/>
      <c r="N17" s="42"/>
    </row>
    <row r="18" spans="2:14" s="11" customFormat="1" ht="13.5" thickBot="1">
      <c r="B18" s="1"/>
      <c r="C18" s="51" t="s">
        <v>120</v>
      </c>
      <c r="D18" s="81">
        <f>SUM(F18,H18)</f>
        <v>113516</v>
      </c>
      <c r="E18" s="62">
        <f>D18/$D$17*100</f>
        <v>19.144052604151735</v>
      </c>
      <c r="F18" s="84">
        <v>98461</v>
      </c>
      <c r="G18" s="63">
        <f>F18/$F$17*100</f>
        <v>19.477210549949657</v>
      </c>
      <c r="H18" s="80">
        <v>15055</v>
      </c>
      <c r="I18" s="64">
        <f t="shared" si="0"/>
        <v>17.21791440792333</v>
      </c>
      <c r="J18" s="48"/>
      <c r="K18" s="42"/>
      <c r="L18" s="42"/>
      <c r="M18" s="42"/>
      <c r="N18" s="42"/>
    </row>
    <row r="19" spans="2:14" s="11" customFormat="1" ht="13.5" thickBot="1">
      <c r="B19" s="1"/>
      <c r="C19" s="50" t="s">
        <v>24</v>
      </c>
      <c r="D19" s="82">
        <v>142513</v>
      </c>
      <c r="E19" s="73">
        <f aca="true" t="shared" si="1" ref="E19:E34">D19/$D$17*100</f>
        <v>24.034289164307022</v>
      </c>
      <c r="F19" s="82">
        <v>94907</v>
      </c>
      <c r="G19" s="73">
        <f aca="true" t="shared" si="2" ref="G19:G34">F19/$F$17*100</f>
        <v>18.774170703771766</v>
      </c>
      <c r="H19" s="82">
        <v>14437</v>
      </c>
      <c r="I19" s="73">
        <f t="shared" si="0"/>
        <v>16.511127884901303</v>
      </c>
      <c r="K19" s="42"/>
      <c r="L19" s="42"/>
      <c r="M19" s="42"/>
      <c r="N19" s="42"/>
    </row>
    <row r="20" spans="2:14" s="11" customFormat="1" ht="13.5" thickBot="1">
      <c r="B20" s="1"/>
      <c r="C20" s="50" t="s">
        <v>121</v>
      </c>
      <c r="D20" s="82" t="s">
        <v>74</v>
      </c>
      <c r="E20" s="73"/>
      <c r="F20" s="82" t="s">
        <v>74</v>
      </c>
      <c r="G20" s="73"/>
      <c r="H20" s="82" t="s">
        <v>74</v>
      </c>
      <c r="I20" s="73"/>
      <c r="K20" s="42"/>
      <c r="L20" s="42"/>
      <c r="M20" s="42"/>
      <c r="N20" s="42"/>
    </row>
    <row r="21" spans="2:9" s="11" customFormat="1" ht="13.5" thickBot="1">
      <c r="B21" s="1"/>
      <c r="C21" s="50" t="s">
        <v>25</v>
      </c>
      <c r="D21" s="82">
        <v>4990</v>
      </c>
      <c r="E21" s="73">
        <f t="shared" si="1"/>
        <v>0.8415450024200744</v>
      </c>
      <c r="F21" s="82">
        <v>3554</v>
      </c>
      <c r="G21" s="73">
        <f t="shared" si="2"/>
        <v>0.7030398461778884</v>
      </c>
      <c r="H21" s="82">
        <v>618</v>
      </c>
      <c r="I21" s="73">
        <f t="shared" si="0"/>
        <v>0.706786523022027</v>
      </c>
    </row>
    <row r="22" spans="2:9" s="11" customFormat="1" ht="13.5" thickBot="1">
      <c r="B22" s="1"/>
      <c r="C22" s="50" t="s">
        <v>122</v>
      </c>
      <c r="D22" s="82" t="s">
        <v>74</v>
      </c>
      <c r="E22" s="73"/>
      <c r="F22" s="82" t="s">
        <v>74</v>
      </c>
      <c r="G22" s="73"/>
      <c r="H22" s="82" t="s">
        <v>74</v>
      </c>
      <c r="I22" s="73"/>
    </row>
    <row r="23" spans="2:9" s="11" customFormat="1" ht="13.5" thickBot="1">
      <c r="B23" s="1"/>
      <c r="C23" s="51" t="s">
        <v>123</v>
      </c>
      <c r="D23" s="80">
        <f>SUM(F23,H23)</f>
        <v>285383</v>
      </c>
      <c r="E23" s="64">
        <f t="shared" si="1"/>
        <v>48.128785055240094</v>
      </c>
      <c r="F23" s="80">
        <v>256439</v>
      </c>
      <c r="G23" s="64">
        <f t="shared" si="2"/>
        <v>50.727865817110725</v>
      </c>
      <c r="H23" s="81">
        <v>28944</v>
      </c>
      <c r="I23" s="62">
        <f t="shared" si="0"/>
        <v>33.102312495711246</v>
      </c>
    </row>
    <row r="24" spans="2:9" s="11" customFormat="1" ht="13.5" thickBot="1">
      <c r="B24" s="1"/>
      <c r="C24" s="50" t="s">
        <v>27</v>
      </c>
      <c r="D24" s="82">
        <f aca="true" t="shared" si="3" ref="D24:D32">SUM(F24,H24)</f>
        <v>505</v>
      </c>
      <c r="E24" s="73">
        <f t="shared" si="1"/>
        <v>0.08516637800042837</v>
      </c>
      <c r="F24" s="82">
        <v>455</v>
      </c>
      <c r="G24" s="73">
        <f t="shared" si="2"/>
        <v>0.09000650816289793</v>
      </c>
      <c r="H24" s="82">
        <v>50</v>
      </c>
      <c r="I24" s="73">
        <f t="shared" si="0"/>
        <v>0.05718337564903131</v>
      </c>
    </row>
    <row r="25" spans="2:9" s="11" customFormat="1" ht="13.5" thickBot="1">
      <c r="B25" s="1"/>
      <c r="C25" s="50" t="s">
        <v>28</v>
      </c>
      <c r="D25" s="82">
        <f t="shared" si="3"/>
        <v>89773</v>
      </c>
      <c r="E25" s="73">
        <f t="shared" si="1"/>
        <v>15.139883667787041</v>
      </c>
      <c r="F25" s="82">
        <v>78057</v>
      </c>
      <c r="G25" s="73">
        <f t="shared" si="2"/>
        <v>15.44096265422269</v>
      </c>
      <c r="H25" s="82">
        <v>11716</v>
      </c>
      <c r="I25" s="73">
        <f t="shared" si="0"/>
        <v>13.399208582081018</v>
      </c>
    </row>
    <row r="26" spans="2:9" s="11" customFormat="1" ht="13.5" thickBot="1">
      <c r="B26" s="1"/>
      <c r="C26" s="50" t="s">
        <v>29</v>
      </c>
      <c r="D26" s="82">
        <f t="shared" si="3"/>
        <v>59</v>
      </c>
      <c r="E26" s="73">
        <f t="shared" si="1"/>
        <v>0.009950131291139155</v>
      </c>
      <c r="F26" s="82">
        <v>50</v>
      </c>
      <c r="G26" s="73">
        <f t="shared" si="2"/>
        <v>0.009890825072845928</v>
      </c>
      <c r="H26" s="82">
        <v>9</v>
      </c>
      <c r="I26" s="73">
        <f t="shared" si="0"/>
        <v>0.010293007616825636</v>
      </c>
    </row>
    <row r="27" spans="2:9" s="11" customFormat="1" ht="13.5" thickBot="1">
      <c r="B27" s="1"/>
      <c r="C27" s="50" t="s">
        <v>66</v>
      </c>
      <c r="D27" s="82">
        <f t="shared" si="3"/>
        <v>46549</v>
      </c>
      <c r="E27" s="73">
        <f t="shared" si="1"/>
        <v>7.850316296122653</v>
      </c>
      <c r="F27" s="82">
        <v>41169</v>
      </c>
      <c r="G27" s="73">
        <f t="shared" si="2"/>
        <v>8.143907548479879</v>
      </c>
      <c r="H27" s="82">
        <v>5380</v>
      </c>
      <c r="I27" s="73">
        <f t="shared" si="0"/>
        <v>6.15293121983577</v>
      </c>
    </row>
    <row r="28" spans="2:9" s="11" customFormat="1" ht="13.5" thickBot="1">
      <c r="B28" s="1"/>
      <c r="C28" s="50" t="s">
        <v>67</v>
      </c>
      <c r="D28" s="82">
        <f t="shared" si="3"/>
        <v>27451</v>
      </c>
      <c r="E28" s="73">
        <f t="shared" si="1"/>
        <v>4.629509391068829</v>
      </c>
      <c r="F28" s="82">
        <v>25689</v>
      </c>
      <c r="G28" s="73">
        <f t="shared" si="2"/>
        <v>5.08170810592678</v>
      </c>
      <c r="H28" s="82">
        <v>1762</v>
      </c>
      <c r="I28" s="73">
        <f t="shared" si="0"/>
        <v>2.0151421578718636</v>
      </c>
    </row>
    <row r="29" spans="2:9" s="11" customFormat="1" ht="13.5" thickBot="1">
      <c r="B29" s="1"/>
      <c r="C29" s="50" t="s">
        <v>30</v>
      </c>
      <c r="D29" s="82">
        <f t="shared" si="3"/>
        <v>1296</v>
      </c>
      <c r="E29" s="73">
        <f t="shared" si="1"/>
        <v>0.2185655958189211</v>
      </c>
      <c r="F29" s="82">
        <v>920</v>
      </c>
      <c r="G29" s="73">
        <f t="shared" si="2"/>
        <v>0.18199118134036504</v>
      </c>
      <c r="H29" s="82">
        <v>376</v>
      </c>
      <c r="I29" s="73">
        <f t="shared" si="0"/>
        <v>0.4300189848807155</v>
      </c>
    </row>
    <row r="30" spans="2:9" s="11" customFormat="1" ht="13.5" thickBot="1">
      <c r="B30" s="1"/>
      <c r="C30" s="50" t="s">
        <v>68</v>
      </c>
      <c r="D30" s="82">
        <f t="shared" si="3"/>
        <v>40429</v>
      </c>
      <c r="E30" s="73">
        <f t="shared" si="1"/>
        <v>6.818200982533304</v>
      </c>
      <c r="F30" s="82">
        <v>37087</v>
      </c>
      <c r="G30" s="73">
        <f t="shared" si="2"/>
        <v>7.336420589532737</v>
      </c>
      <c r="H30" s="82">
        <v>3342</v>
      </c>
      <c r="I30" s="73">
        <f t="shared" si="0"/>
        <v>3.822136828381253</v>
      </c>
    </row>
    <row r="31" spans="2:9" s="11" customFormat="1" ht="13.5" thickBot="1">
      <c r="B31" s="1"/>
      <c r="C31" s="50" t="s">
        <v>69</v>
      </c>
      <c r="D31" s="82">
        <f t="shared" si="3"/>
        <v>37204</v>
      </c>
      <c r="E31" s="73">
        <f t="shared" si="1"/>
        <v>6.274316687382053</v>
      </c>
      <c r="F31" s="82">
        <v>34399</v>
      </c>
      <c r="G31" s="73">
        <f t="shared" si="2"/>
        <v>6.804689833616541</v>
      </c>
      <c r="H31" s="82">
        <v>2805</v>
      </c>
      <c r="I31" s="73">
        <f t="shared" si="0"/>
        <v>3.207987373910657</v>
      </c>
    </row>
    <row r="32" spans="2:9" s="11" customFormat="1" ht="13.5" thickBot="1">
      <c r="B32" s="1"/>
      <c r="C32" s="50" t="s">
        <v>70</v>
      </c>
      <c r="D32" s="82">
        <f t="shared" si="3"/>
        <v>42117</v>
      </c>
      <c r="E32" s="73">
        <f t="shared" si="1"/>
        <v>7.102875925235725</v>
      </c>
      <c r="F32" s="82">
        <v>38613</v>
      </c>
      <c r="G32" s="73">
        <f t="shared" si="2"/>
        <v>7.6382885707559955</v>
      </c>
      <c r="H32" s="82">
        <v>3504</v>
      </c>
      <c r="I32" s="73">
        <f t="shared" si="0"/>
        <v>4.007410965484114</v>
      </c>
    </row>
    <row r="33" spans="2:9" s="11" customFormat="1" ht="13.5" thickBot="1">
      <c r="B33" s="1"/>
      <c r="C33" s="49" t="s">
        <v>124</v>
      </c>
      <c r="D33" s="80">
        <f>SUM(F33,H33)</f>
        <v>193217</v>
      </c>
      <c r="E33" s="62">
        <f t="shared" si="1"/>
        <v>32.58533080813617</v>
      </c>
      <c r="F33" s="80">
        <v>149836</v>
      </c>
      <c r="G33" s="62">
        <f t="shared" si="2"/>
        <v>29.640033312298847</v>
      </c>
      <c r="H33" s="80">
        <v>43381</v>
      </c>
      <c r="I33" s="65">
        <f t="shared" si="0"/>
        <v>49.61344038061255</v>
      </c>
    </row>
    <row r="34" spans="2:10" s="11" customFormat="1" ht="13.5" thickBot="1">
      <c r="B34" s="1"/>
      <c r="C34" s="49" t="s">
        <v>125</v>
      </c>
      <c r="D34" s="80">
        <f>SUM(F34,H34)</f>
        <v>841</v>
      </c>
      <c r="E34" s="64">
        <f t="shared" si="1"/>
        <v>0.1418315324720005</v>
      </c>
      <c r="F34" s="80">
        <v>783</v>
      </c>
      <c r="G34" s="62">
        <f t="shared" si="2"/>
        <v>0.15489032064076722</v>
      </c>
      <c r="H34" s="80">
        <v>58</v>
      </c>
      <c r="I34" s="64">
        <f t="shared" si="0"/>
        <v>0.06633271575287633</v>
      </c>
      <c r="J34" s="48"/>
    </row>
    <row r="35" spans="12:13" ht="15">
      <c r="L35" s="11"/>
      <c r="M35" s="11"/>
    </row>
    <row r="36" ht="15">
      <c r="C36" s="52" t="s">
        <v>57</v>
      </c>
    </row>
    <row r="37" ht="15">
      <c r="B37"/>
    </row>
    <row r="38" ht="15">
      <c r="C38" s="53" t="s">
        <v>127</v>
      </c>
    </row>
    <row r="39" ht="15">
      <c r="C39" s="53" t="s">
        <v>128</v>
      </c>
    </row>
  </sheetData>
  <sheetProtection/>
  <mergeCells count="3">
    <mergeCell ref="D15:E15"/>
    <mergeCell ref="F15:G15"/>
    <mergeCell ref="H15:I15"/>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C11:X43"/>
  <sheetViews>
    <sheetView zoomScale="84" zoomScaleNormal="84" zoomScalePageLayoutView="0" workbookViewId="0" topLeftCell="A1">
      <selection activeCell="K19" sqref="K19"/>
    </sheetView>
  </sheetViews>
  <sheetFormatPr defaultColWidth="11.421875" defaultRowHeight="12.75"/>
  <cols>
    <col min="1" max="1" width="11.421875" style="17" customWidth="1"/>
    <col min="2" max="2" width="9.8515625" style="17" customWidth="1"/>
    <col min="3" max="3" width="58.57421875" style="17" customWidth="1"/>
    <col min="4" max="4" width="12.421875" style="18" bestFit="1" customWidth="1"/>
    <col min="5" max="5" width="13.140625" style="18" customWidth="1"/>
    <col min="6" max="6" width="12.421875" style="17" bestFit="1" customWidth="1"/>
    <col min="7" max="7" width="11.8515625" style="17" customWidth="1"/>
    <col min="8" max="8" width="12.00390625" style="17" bestFit="1" customWidth="1"/>
    <col min="9" max="9" width="12.28125" style="17" customWidth="1"/>
    <col min="10" max="11" width="11.7109375" style="17" customWidth="1"/>
    <col min="12" max="12" width="11.8515625" style="17" customWidth="1"/>
    <col min="13" max="14" width="12.140625" style="17" customWidth="1"/>
    <col min="15" max="15" width="13.28125" style="17" customWidth="1"/>
    <col min="16" max="16" width="12.7109375" style="17" bestFit="1" customWidth="1"/>
    <col min="17" max="17" width="12.28125" style="17" customWidth="1"/>
    <col min="18" max="18" width="11.7109375" style="17" customWidth="1"/>
    <col min="19" max="19" width="11.421875" style="17" customWidth="1"/>
    <col min="20" max="20" width="11.8515625" style="17" customWidth="1"/>
    <col min="21" max="21" width="11.57421875" style="17" customWidth="1"/>
    <col min="22" max="22" width="11.7109375" style="17" customWidth="1"/>
    <col min="23" max="23" width="12.57421875" style="17" customWidth="1"/>
    <col min="24" max="16384" width="11.421875" style="17" customWidth="1"/>
  </cols>
  <sheetData>
    <row r="2" ht="15"/>
    <row r="3" ht="15"/>
    <row r="4" ht="15"/>
    <row r="5" ht="15"/>
    <row r="6" ht="15"/>
    <row r="7" ht="15"/>
    <row r="8" ht="15"/>
    <row r="9" ht="15"/>
    <row r="10" ht="15"/>
    <row r="11" spans="3:6" s="1" customFormat="1" ht="18">
      <c r="C11" s="6"/>
      <c r="D11" s="7"/>
      <c r="E11" s="7"/>
      <c r="F11"/>
    </row>
    <row r="12" spans="3:5" s="1" customFormat="1" ht="15">
      <c r="C12" s="8"/>
      <c r="D12" s="7"/>
      <c r="E12" s="7"/>
    </row>
    <row r="13" spans="3:5" s="1" customFormat="1" ht="24" customHeight="1">
      <c r="C13" s="55" t="s">
        <v>139</v>
      </c>
      <c r="D13" s="7"/>
      <c r="E13" s="7"/>
    </row>
    <row r="14" spans="3:9" s="1" customFormat="1" ht="24" customHeight="1">
      <c r="C14" s="22"/>
      <c r="D14" s="9"/>
      <c r="E14" s="9"/>
      <c r="F14" s="10"/>
      <c r="G14" s="10"/>
      <c r="H14" s="10"/>
      <c r="I14" s="10"/>
    </row>
    <row r="15" spans="4:24" s="16" customFormat="1" ht="15.75" customHeight="1">
      <c r="D15" s="133" t="s">
        <v>11</v>
      </c>
      <c r="E15" s="134"/>
      <c r="F15" s="135" t="s">
        <v>1</v>
      </c>
      <c r="G15" s="134"/>
      <c r="H15" s="135" t="s">
        <v>2</v>
      </c>
      <c r="I15" s="134"/>
      <c r="J15" s="135" t="s">
        <v>3</v>
      </c>
      <c r="K15" s="134"/>
      <c r="L15" s="135" t="s">
        <v>4</v>
      </c>
      <c r="M15" s="134"/>
      <c r="N15" s="135" t="s">
        <v>5</v>
      </c>
      <c r="O15" s="134"/>
      <c r="P15" s="135" t="s">
        <v>6</v>
      </c>
      <c r="Q15" s="134"/>
      <c r="R15" s="135" t="s">
        <v>7</v>
      </c>
      <c r="S15" s="136"/>
      <c r="T15" s="135" t="s">
        <v>8</v>
      </c>
      <c r="U15" s="134"/>
      <c r="V15" s="135" t="s">
        <v>9</v>
      </c>
      <c r="W15" s="136"/>
      <c r="X15" s="15"/>
    </row>
    <row r="16" spans="3:23" s="30" customFormat="1" ht="27" customHeight="1" thickBot="1">
      <c r="C16" s="29"/>
      <c r="D16" s="61" t="s">
        <v>21</v>
      </c>
      <c r="E16" s="57" t="s">
        <v>22</v>
      </c>
      <c r="F16" s="58" t="s">
        <v>21</v>
      </c>
      <c r="G16" s="59" t="s">
        <v>22</v>
      </c>
      <c r="H16" s="57" t="s">
        <v>21</v>
      </c>
      <c r="I16" s="57" t="s">
        <v>22</v>
      </c>
      <c r="J16" s="61" t="s">
        <v>21</v>
      </c>
      <c r="K16" s="57" t="s">
        <v>22</v>
      </c>
      <c r="L16" s="58" t="s">
        <v>21</v>
      </c>
      <c r="M16" s="59" t="s">
        <v>22</v>
      </c>
      <c r="N16" s="57" t="s">
        <v>21</v>
      </c>
      <c r="O16" s="57" t="s">
        <v>22</v>
      </c>
      <c r="P16" s="61" t="s">
        <v>21</v>
      </c>
      <c r="Q16" s="57" t="s">
        <v>22</v>
      </c>
      <c r="R16" s="58" t="s">
        <v>21</v>
      </c>
      <c r="S16" s="59" t="s">
        <v>22</v>
      </c>
      <c r="T16" s="57" t="s">
        <v>21</v>
      </c>
      <c r="U16" s="57" t="s">
        <v>22</v>
      </c>
      <c r="V16" s="61" t="s">
        <v>21</v>
      </c>
      <c r="W16" s="61" t="s">
        <v>22</v>
      </c>
    </row>
    <row r="17" spans="3:23" ht="13.5" thickBot="1">
      <c r="C17" s="46" t="s">
        <v>11</v>
      </c>
      <c r="D17" s="74">
        <f>SUM(F17,H17,J17,L17,N17,P17,R17,T17,V17)</f>
        <v>592957</v>
      </c>
      <c r="E17" s="45">
        <v>100</v>
      </c>
      <c r="F17" s="74">
        <f>SUM(F34,F33,F23,F18)</f>
        <v>43518</v>
      </c>
      <c r="G17" s="45">
        <v>100</v>
      </c>
      <c r="H17" s="74">
        <f>SUM(H34,H33,H23,H18)</f>
        <v>76786</v>
      </c>
      <c r="I17" s="45">
        <v>100</v>
      </c>
      <c r="J17" s="74">
        <f>SUM(J34,J33,J23,J18)</f>
        <v>81457</v>
      </c>
      <c r="K17" s="45">
        <v>100</v>
      </c>
      <c r="L17" s="47">
        <f>SUM(L34,L33,L23,L18)</f>
        <v>86444</v>
      </c>
      <c r="M17" s="45">
        <v>100</v>
      </c>
      <c r="N17" s="47">
        <f>SUM(N34,N33,N23,N18)</f>
        <v>86299</v>
      </c>
      <c r="O17" s="45">
        <v>100</v>
      </c>
      <c r="P17" s="45">
        <f>SUM(P34,P33,P23,P18)</f>
        <v>133848</v>
      </c>
      <c r="Q17" s="45">
        <v>100</v>
      </c>
      <c r="R17" s="75">
        <f>SUM(R34,R33,R23,R18)</f>
        <v>60602</v>
      </c>
      <c r="S17" s="45">
        <v>100</v>
      </c>
      <c r="T17" s="75">
        <f>SUM(T34,T33,T23,T18)</f>
        <v>18460</v>
      </c>
      <c r="U17" s="45">
        <v>100</v>
      </c>
      <c r="V17" s="75">
        <f>SUM(V34,V33,V23,V18)</f>
        <v>5543</v>
      </c>
      <c r="W17" s="45">
        <v>100</v>
      </c>
    </row>
    <row r="18" spans="3:23" ht="13.5" thickBot="1">
      <c r="C18" s="51" t="s">
        <v>120</v>
      </c>
      <c r="D18" s="76">
        <f>SUM(F18,H18,J18,L18,N18,P18,R18,T18,V18)</f>
        <v>113516</v>
      </c>
      <c r="E18" s="127">
        <f>+D18/D$17*100</f>
        <v>19.144052604151735</v>
      </c>
      <c r="F18" s="77">
        <v>9957</v>
      </c>
      <c r="G18" s="127">
        <f>+F18/F$17*100</f>
        <v>22.880187508617126</v>
      </c>
      <c r="H18" s="78">
        <v>15595</v>
      </c>
      <c r="I18" s="127">
        <f>+H18/H$17*100</f>
        <v>20.30969187091397</v>
      </c>
      <c r="J18" s="76">
        <v>16172</v>
      </c>
      <c r="K18" s="127">
        <f>+J18/J$17*100</f>
        <v>19.853419595614863</v>
      </c>
      <c r="L18" s="77">
        <v>17273</v>
      </c>
      <c r="M18" s="127">
        <f>+L18/L$17*100</f>
        <v>19.98172227106566</v>
      </c>
      <c r="N18" s="78">
        <v>16599</v>
      </c>
      <c r="O18" s="127">
        <f>+N18/N$17*100</f>
        <v>19.23429008447375</v>
      </c>
      <c r="P18" s="76">
        <v>24150</v>
      </c>
      <c r="Q18" s="127">
        <f>+P18/P$17*100</f>
        <v>18.04285458131612</v>
      </c>
      <c r="R18" s="79">
        <v>10116</v>
      </c>
      <c r="S18" s="127">
        <f>+R18/R$17*100</f>
        <v>16.692518398732716</v>
      </c>
      <c r="T18" s="80">
        <v>2812</v>
      </c>
      <c r="U18" s="127">
        <f>+T18/T$17*100</f>
        <v>15.232936078006501</v>
      </c>
      <c r="V18" s="81">
        <v>842</v>
      </c>
      <c r="W18" s="127">
        <f>+V18/V$17*100</f>
        <v>15.190330146130254</v>
      </c>
    </row>
    <row r="19" spans="3:23" ht="13.5" thickBot="1">
      <c r="C19" s="50" t="s">
        <v>24</v>
      </c>
      <c r="D19" s="71">
        <f>SUM(F19,H19,J19,L19,N19,P19,R19,T19,V19)</f>
        <v>109344</v>
      </c>
      <c r="E19" s="72">
        <f>+D19/D$17*100</f>
        <v>18.440460269463046</v>
      </c>
      <c r="F19" s="71">
        <v>9736</v>
      </c>
      <c r="G19" s="72">
        <f>+F19/F$17*100</f>
        <v>22.372351670573096</v>
      </c>
      <c r="H19" s="71">
        <v>15241</v>
      </c>
      <c r="I19" s="72">
        <f>+H19/H$17*100</f>
        <v>19.848670330529004</v>
      </c>
      <c r="J19" s="71">
        <v>15730</v>
      </c>
      <c r="K19" s="72">
        <f>+J19/J$17*100</f>
        <v>19.310802018242754</v>
      </c>
      <c r="L19" s="71">
        <v>16693</v>
      </c>
      <c r="M19" s="72">
        <f>+L19/L$17*100</f>
        <v>19.31076766461524</v>
      </c>
      <c r="N19" s="71">
        <v>15927</v>
      </c>
      <c r="O19" s="72">
        <f>+N19/N$17*100</f>
        <v>18.455602034786033</v>
      </c>
      <c r="P19" s="71">
        <v>22986</v>
      </c>
      <c r="Q19" s="72">
        <f>+P19/P$17*100</f>
        <v>17.173211403980634</v>
      </c>
      <c r="R19" s="73">
        <v>9581</v>
      </c>
      <c r="S19" s="72">
        <f>+R19/R$17*100</f>
        <v>15.809709250519784</v>
      </c>
      <c r="T19" s="82">
        <v>2673</v>
      </c>
      <c r="U19" s="72">
        <f>+T19/T$17*100</f>
        <v>14.479956663055255</v>
      </c>
      <c r="V19" s="82">
        <v>777</v>
      </c>
      <c r="W19" s="72">
        <f>+V19/V$17*100</f>
        <v>14.017679956702148</v>
      </c>
    </row>
    <row r="20" spans="3:23" ht="13.5" thickBot="1">
      <c r="C20" s="50" t="s">
        <v>121</v>
      </c>
      <c r="D20" s="71" t="s">
        <v>74</v>
      </c>
      <c r="E20" s="72"/>
      <c r="F20" s="71" t="s">
        <v>74</v>
      </c>
      <c r="G20" s="72"/>
      <c r="H20" s="71" t="s">
        <v>74</v>
      </c>
      <c r="I20" s="72"/>
      <c r="J20" s="71" t="s">
        <v>74</v>
      </c>
      <c r="K20" s="72"/>
      <c r="L20" s="71" t="s">
        <v>74</v>
      </c>
      <c r="M20" s="72"/>
      <c r="N20" s="71" t="s">
        <v>74</v>
      </c>
      <c r="O20" s="72"/>
      <c r="P20" s="71" t="s">
        <v>74</v>
      </c>
      <c r="Q20" s="72"/>
      <c r="R20" s="73" t="s">
        <v>74</v>
      </c>
      <c r="S20" s="72"/>
      <c r="T20" s="82" t="s">
        <v>74</v>
      </c>
      <c r="U20" s="72"/>
      <c r="V20" s="82" t="s">
        <v>74</v>
      </c>
      <c r="W20" s="72"/>
    </row>
    <row r="21" spans="3:23" ht="13.5" thickBot="1">
      <c r="C21" s="50" t="s">
        <v>25</v>
      </c>
      <c r="D21" s="71">
        <f>SUM(F21,H21,J21,L21,N21,P21,R21,T21,V21)</f>
        <v>4172</v>
      </c>
      <c r="E21" s="72">
        <f aca="true" t="shared" si="0" ref="E21:E34">+D21/D$17*100</f>
        <v>0.7035923346886874</v>
      </c>
      <c r="F21" s="71">
        <v>221</v>
      </c>
      <c r="G21" s="72">
        <f>+F21/F$17*100</f>
        <v>0.5078358380440278</v>
      </c>
      <c r="H21" s="71">
        <v>354</v>
      </c>
      <c r="I21" s="72">
        <f>+H21/H$17*100</f>
        <v>0.461021540384966</v>
      </c>
      <c r="J21" s="71">
        <v>442</v>
      </c>
      <c r="K21" s="72">
        <f>+J21/J$17*100</f>
        <v>0.5426175773721105</v>
      </c>
      <c r="L21" s="71">
        <v>580</v>
      </c>
      <c r="M21" s="72">
        <f>+L21/L$17*100</f>
        <v>0.6709546064504188</v>
      </c>
      <c r="N21" s="71">
        <v>672</v>
      </c>
      <c r="O21" s="72">
        <f>+N21/N$17*100</f>
        <v>0.7786880496877137</v>
      </c>
      <c r="P21" s="71">
        <v>1164</v>
      </c>
      <c r="Q21" s="72">
        <f>+P21/P$17*100</f>
        <v>0.869643177335485</v>
      </c>
      <c r="R21" s="73">
        <v>535</v>
      </c>
      <c r="S21" s="72">
        <f>+R21/R$17*100</f>
        <v>0.8828091482129303</v>
      </c>
      <c r="T21" s="82">
        <v>139</v>
      </c>
      <c r="U21" s="72">
        <f>+T21/T$17*100</f>
        <v>0.7529794149512459</v>
      </c>
      <c r="V21" s="82">
        <v>65</v>
      </c>
      <c r="W21" s="72">
        <f>+V21/V$17*100</f>
        <v>1.1726501894281074</v>
      </c>
    </row>
    <row r="22" spans="3:23" ht="13.5" thickBot="1">
      <c r="C22" s="50" t="s">
        <v>122</v>
      </c>
      <c r="D22" s="71" t="s">
        <v>74</v>
      </c>
      <c r="E22" s="72"/>
      <c r="F22" s="71" t="s">
        <v>74</v>
      </c>
      <c r="G22" s="72"/>
      <c r="H22" s="71" t="s">
        <v>74</v>
      </c>
      <c r="I22" s="72"/>
      <c r="J22" s="71" t="s">
        <v>74</v>
      </c>
      <c r="K22" s="72"/>
      <c r="L22" s="71" t="s">
        <v>74</v>
      </c>
      <c r="M22" s="72"/>
      <c r="N22" s="71" t="s">
        <v>74</v>
      </c>
      <c r="O22" s="72"/>
      <c r="P22" s="71" t="s">
        <v>74</v>
      </c>
      <c r="Q22" s="72"/>
      <c r="R22" s="73" t="s">
        <v>74</v>
      </c>
      <c r="S22" s="72"/>
      <c r="T22" s="82" t="s">
        <v>74</v>
      </c>
      <c r="U22" s="72"/>
      <c r="V22" s="82" t="s">
        <v>74</v>
      </c>
      <c r="W22" s="72"/>
    </row>
    <row r="23" spans="3:23" ht="13.5" thickBot="1">
      <c r="C23" s="51" t="s">
        <v>123</v>
      </c>
      <c r="D23" s="78">
        <f>SUM(F23,H23,J23,L23,N23,P23,R23,T23,V23)</f>
        <v>285383</v>
      </c>
      <c r="E23" s="67">
        <f t="shared" si="0"/>
        <v>48.128785055240094</v>
      </c>
      <c r="F23" s="78">
        <v>17804</v>
      </c>
      <c r="G23" s="67">
        <f aca="true" t="shared" si="1" ref="G23:G34">+F23/F$17*100</f>
        <v>40.91180660875959</v>
      </c>
      <c r="H23" s="76">
        <v>34668</v>
      </c>
      <c r="I23" s="67">
        <f aca="true" t="shared" si="2" ref="I23:I34">+H23/H$17*100</f>
        <v>45.148855260073454</v>
      </c>
      <c r="J23" s="78">
        <v>38485</v>
      </c>
      <c r="K23" s="67">
        <f aca="true" t="shared" si="3" ref="K23:K34">+J23/J$17*100</f>
        <v>47.24578612028432</v>
      </c>
      <c r="L23" s="78">
        <v>42321</v>
      </c>
      <c r="M23" s="67">
        <f aca="true" t="shared" si="4" ref="M23:M34">+L23/L$17*100</f>
        <v>48.95770672342788</v>
      </c>
      <c r="N23" s="76">
        <v>42899</v>
      </c>
      <c r="O23" s="67">
        <f aca="true" t="shared" si="5" ref="O23:O34">+N23/N$17*100</f>
        <v>49.70973012433516</v>
      </c>
      <c r="P23" s="78">
        <v>67709</v>
      </c>
      <c r="Q23" s="67">
        <f aca="true" t="shared" si="6" ref="Q23:Q34">+P23/P$17*100</f>
        <v>50.58648616340924</v>
      </c>
      <c r="R23" s="83">
        <v>30042</v>
      </c>
      <c r="S23" s="67">
        <f aca="true" t="shared" si="7" ref="S23:S34">+R23/R$17*100</f>
        <v>49.5726213656315</v>
      </c>
      <c r="T23" s="81">
        <v>8859</v>
      </c>
      <c r="U23" s="67">
        <f aca="true" t="shared" si="8" ref="U23:U34">+T23/T$17*100</f>
        <v>47.99024918743229</v>
      </c>
      <c r="V23" s="80">
        <v>2596</v>
      </c>
      <c r="W23" s="67">
        <f aca="true" t="shared" si="9" ref="W23:W34">+V23/V$17*100</f>
        <v>46.83384448854411</v>
      </c>
    </row>
    <row r="24" spans="3:23" ht="13.5" thickBot="1">
      <c r="C24" s="50" t="s">
        <v>27</v>
      </c>
      <c r="D24" s="71">
        <f>SUM(F24,H24,J24,L24,N24,P24,R24,T24,V24)</f>
        <v>505</v>
      </c>
      <c r="E24" s="72">
        <f t="shared" si="0"/>
        <v>0.08516637800042837</v>
      </c>
      <c r="F24" s="71">
        <v>26</v>
      </c>
      <c r="G24" s="72">
        <f t="shared" si="1"/>
        <v>0.059745392711062086</v>
      </c>
      <c r="H24" s="71">
        <v>54</v>
      </c>
      <c r="I24" s="72">
        <f t="shared" si="2"/>
        <v>0.07032531971974058</v>
      </c>
      <c r="J24" s="71">
        <v>69</v>
      </c>
      <c r="K24" s="72">
        <f t="shared" si="3"/>
        <v>0.08470726886578195</v>
      </c>
      <c r="L24" s="71">
        <v>100</v>
      </c>
      <c r="M24" s="72">
        <f t="shared" si="4"/>
        <v>0.11568182869834806</v>
      </c>
      <c r="N24" s="71">
        <v>79</v>
      </c>
      <c r="O24" s="72">
        <f t="shared" si="5"/>
        <v>0.09154219631745443</v>
      </c>
      <c r="P24" s="71">
        <v>103</v>
      </c>
      <c r="Q24" s="72">
        <f t="shared" si="6"/>
        <v>0.07695296156834618</v>
      </c>
      <c r="R24" s="73">
        <v>50</v>
      </c>
      <c r="S24" s="72">
        <f t="shared" si="7"/>
        <v>0.08250552787036732</v>
      </c>
      <c r="T24" s="82">
        <v>21</v>
      </c>
      <c r="U24" s="72">
        <f t="shared" si="8"/>
        <v>0.11375947995666306</v>
      </c>
      <c r="V24" s="82">
        <v>3</v>
      </c>
      <c r="W24" s="72">
        <f t="shared" si="9"/>
        <v>0.054122316435143425</v>
      </c>
    </row>
    <row r="25" spans="3:23" ht="13.5" thickBot="1">
      <c r="C25" s="50" t="s">
        <v>28</v>
      </c>
      <c r="D25" s="71">
        <f aca="true" t="shared" si="10" ref="D25:D34">SUM(F25,H25,J25,L25,N25,P25,R25,T25,V25)</f>
        <v>89773</v>
      </c>
      <c r="E25" s="72">
        <f t="shared" si="0"/>
        <v>15.139883667787041</v>
      </c>
      <c r="F25" s="71">
        <v>7726</v>
      </c>
      <c r="G25" s="72">
        <f t="shared" si="1"/>
        <v>17.753573234064067</v>
      </c>
      <c r="H25" s="71">
        <v>12148</v>
      </c>
      <c r="I25" s="72">
        <f t="shared" si="2"/>
        <v>15.82059229547053</v>
      </c>
      <c r="J25" s="71">
        <v>12660</v>
      </c>
      <c r="K25" s="72">
        <f t="shared" si="3"/>
        <v>15.54194237450434</v>
      </c>
      <c r="L25" s="71">
        <v>13555</v>
      </c>
      <c r="M25" s="72">
        <f t="shared" si="4"/>
        <v>15.68067188006108</v>
      </c>
      <c r="N25" s="71">
        <v>13171</v>
      </c>
      <c r="O25" s="72">
        <f t="shared" si="5"/>
        <v>15.262054021483449</v>
      </c>
      <c r="P25" s="71">
        <v>19264</v>
      </c>
      <c r="Q25" s="72">
        <f t="shared" si="6"/>
        <v>14.392445161675932</v>
      </c>
      <c r="R25" s="73">
        <v>8190</v>
      </c>
      <c r="S25" s="72">
        <f t="shared" si="7"/>
        <v>13.514405465166165</v>
      </c>
      <c r="T25" s="82">
        <v>2352</v>
      </c>
      <c r="U25" s="72">
        <f t="shared" si="8"/>
        <v>12.741061755146262</v>
      </c>
      <c r="V25" s="82">
        <v>707</v>
      </c>
      <c r="W25" s="72">
        <f t="shared" si="9"/>
        <v>12.7548259065488</v>
      </c>
    </row>
    <row r="26" spans="3:23" ht="13.5" thickBot="1">
      <c r="C26" s="50" t="s">
        <v>29</v>
      </c>
      <c r="D26" s="71">
        <f t="shared" si="10"/>
        <v>59</v>
      </c>
      <c r="E26" s="72">
        <f t="shared" si="0"/>
        <v>0.009950131291139155</v>
      </c>
      <c r="F26" s="71">
        <v>4</v>
      </c>
      <c r="G26" s="72">
        <f t="shared" si="1"/>
        <v>0.009191598878624937</v>
      </c>
      <c r="H26" s="71">
        <v>3</v>
      </c>
      <c r="I26" s="72">
        <f t="shared" si="2"/>
        <v>0.003906962206652254</v>
      </c>
      <c r="J26" s="71">
        <v>11</v>
      </c>
      <c r="K26" s="72">
        <f t="shared" si="3"/>
        <v>0.013504057355414514</v>
      </c>
      <c r="L26" s="71">
        <v>2</v>
      </c>
      <c r="M26" s="72">
        <f t="shared" si="4"/>
        <v>0.002313636573966961</v>
      </c>
      <c r="N26" s="71">
        <v>16</v>
      </c>
      <c r="O26" s="72">
        <f t="shared" si="5"/>
        <v>0.018540191659231275</v>
      </c>
      <c r="P26" s="71">
        <v>14</v>
      </c>
      <c r="Q26" s="72">
        <f t="shared" si="6"/>
        <v>0.01045962584424123</v>
      </c>
      <c r="R26" s="73">
        <v>8</v>
      </c>
      <c r="S26" s="72">
        <f t="shared" si="7"/>
        <v>0.013200884459258771</v>
      </c>
      <c r="T26" s="82">
        <v>1</v>
      </c>
      <c r="U26" s="72">
        <f t="shared" si="8"/>
        <v>0.005417118093174431</v>
      </c>
      <c r="V26" s="82">
        <v>0</v>
      </c>
      <c r="W26" s="72">
        <f t="shared" si="9"/>
        <v>0</v>
      </c>
    </row>
    <row r="27" spans="3:23" ht="13.5" thickBot="1">
      <c r="C27" s="50" t="s">
        <v>66</v>
      </c>
      <c r="D27" s="71">
        <f t="shared" si="10"/>
        <v>46549</v>
      </c>
      <c r="E27" s="72">
        <f t="shared" si="0"/>
        <v>7.850316296122653</v>
      </c>
      <c r="F27" s="71">
        <v>1440</v>
      </c>
      <c r="G27" s="72">
        <f t="shared" si="1"/>
        <v>3.308975596304977</v>
      </c>
      <c r="H27" s="71">
        <v>5217</v>
      </c>
      <c r="I27" s="72">
        <f t="shared" si="2"/>
        <v>6.794207277368271</v>
      </c>
      <c r="J27" s="71">
        <v>5836</v>
      </c>
      <c r="K27" s="72">
        <f t="shared" si="3"/>
        <v>7.164516247836282</v>
      </c>
      <c r="L27" s="71">
        <v>5856</v>
      </c>
      <c r="M27" s="72">
        <f t="shared" si="4"/>
        <v>6.774327888575263</v>
      </c>
      <c r="N27" s="71">
        <v>6597</v>
      </c>
      <c r="O27" s="72">
        <f t="shared" si="5"/>
        <v>7.644352773496796</v>
      </c>
      <c r="P27" s="71">
        <v>11924</v>
      </c>
      <c r="Q27" s="72">
        <f t="shared" si="6"/>
        <v>8.908612754766601</v>
      </c>
      <c r="R27" s="73">
        <v>6959</v>
      </c>
      <c r="S27" s="72">
        <f t="shared" si="7"/>
        <v>11.483119368997723</v>
      </c>
      <c r="T27" s="82">
        <v>2245</v>
      </c>
      <c r="U27" s="72">
        <f t="shared" si="8"/>
        <v>12.161430119176599</v>
      </c>
      <c r="V27" s="82">
        <v>475</v>
      </c>
      <c r="W27" s="72">
        <f t="shared" si="9"/>
        <v>8.569366768897709</v>
      </c>
    </row>
    <row r="28" spans="3:23" ht="13.5" thickBot="1">
      <c r="C28" s="50" t="s">
        <v>67</v>
      </c>
      <c r="D28" s="71">
        <f t="shared" si="10"/>
        <v>27451</v>
      </c>
      <c r="E28" s="72">
        <f t="shared" si="0"/>
        <v>4.629509391068829</v>
      </c>
      <c r="F28" s="71">
        <v>1306</v>
      </c>
      <c r="G28" s="72">
        <f t="shared" si="1"/>
        <v>3.001057033871042</v>
      </c>
      <c r="H28" s="71">
        <v>3041</v>
      </c>
      <c r="I28" s="72">
        <f t="shared" si="2"/>
        <v>3.960357356809835</v>
      </c>
      <c r="J28" s="71">
        <v>3750</v>
      </c>
      <c r="K28" s="72">
        <f t="shared" si="3"/>
        <v>4.603655916618584</v>
      </c>
      <c r="L28" s="71">
        <v>4383</v>
      </c>
      <c r="M28" s="72">
        <f t="shared" si="4"/>
        <v>5.070334551848596</v>
      </c>
      <c r="N28" s="71">
        <v>4422</v>
      </c>
      <c r="O28" s="72">
        <f t="shared" si="5"/>
        <v>5.124045469820044</v>
      </c>
      <c r="P28" s="71">
        <v>6899</v>
      </c>
      <c r="Q28" s="72">
        <f t="shared" si="6"/>
        <v>5.154354192815731</v>
      </c>
      <c r="R28" s="73">
        <v>2634</v>
      </c>
      <c r="S28" s="72">
        <f t="shared" si="7"/>
        <v>4.34639120821095</v>
      </c>
      <c r="T28" s="82">
        <v>762</v>
      </c>
      <c r="U28" s="72">
        <f t="shared" si="8"/>
        <v>4.127843986998917</v>
      </c>
      <c r="V28" s="82">
        <v>254</v>
      </c>
      <c r="W28" s="72">
        <f t="shared" si="9"/>
        <v>4.582356124842144</v>
      </c>
    </row>
    <row r="29" spans="3:23" ht="13.5" thickBot="1">
      <c r="C29" s="50" t="s">
        <v>30</v>
      </c>
      <c r="D29" s="71">
        <f t="shared" si="10"/>
        <v>1296</v>
      </c>
      <c r="E29" s="72">
        <f t="shared" si="0"/>
        <v>0.2185655958189211</v>
      </c>
      <c r="F29" s="71">
        <v>95</v>
      </c>
      <c r="G29" s="72">
        <f t="shared" si="1"/>
        <v>0.21830047336734223</v>
      </c>
      <c r="H29" s="71">
        <v>158</v>
      </c>
      <c r="I29" s="72">
        <f t="shared" si="2"/>
        <v>0.20576667621701872</v>
      </c>
      <c r="J29" s="71">
        <v>142</v>
      </c>
      <c r="K29" s="72">
        <f t="shared" si="3"/>
        <v>0.17432510404262372</v>
      </c>
      <c r="L29" s="71">
        <v>190</v>
      </c>
      <c r="M29" s="72">
        <f t="shared" si="4"/>
        <v>0.21979547452686132</v>
      </c>
      <c r="N29" s="71">
        <v>221</v>
      </c>
      <c r="O29" s="72">
        <f t="shared" si="5"/>
        <v>0.25608639729313204</v>
      </c>
      <c r="P29" s="71">
        <v>331</v>
      </c>
      <c r="Q29" s="72">
        <f t="shared" si="6"/>
        <v>0.2472954396031319</v>
      </c>
      <c r="R29" s="73">
        <v>118</v>
      </c>
      <c r="S29" s="72">
        <f t="shared" si="7"/>
        <v>0.19471304577406687</v>
      </c>
      <c r="T29" s="82">
        <v>33</v>
      </c>
      <c r="U29" s="72">
        <f t="shared" si="8"/>
        <v>0.17876489707475623</v>
      </c>
      <c r="V29" s="82">
        <v>8</v>
      </c>
      <c r="W29" s="72">
        <f t="shared" si="9"/>
        <v>0.14432617716038246</v>
      </c>
    </row>
    <row r="30" spans="3:23" ht="13.5" thickBot="1">
      <c r="C30" s="50" t="s">
        <v>68</v>
      </c>
      <c r="D30" s="71">
        <f t="shared" si="10"/>
        <v>40429</v>
      </c>
      <c r="E30" s="72">
        <f t="shared" si="0"/>
        <v>6.818200982533304</v>
      </c>
      <c r="F30" s="71">
        <v>2229</v>
      </c>
      <c r="G30" s="72">
        <f t="shared" si="1"/>
        <v>5.122018475113746</v>
      </c>
      <c r="H30" s="71">
        <v>4442</v>
      </c>
      <c r="I30" s="72">
        <f t="shared" si="2"/>
        <v>5.784908707316438</v>
      </c>
      <c r="J30" s="71">
        <v>5306</v>
      </c>
      <c r="K30" s="72">
        <f t="shared" si="3"/>
        <v>6.513866211620856</v>
      </c>
      <c r="L30" s="71">
        <v>6235</v>
      </c>
      <c r="M30" s="72">
        <f t="shared" si="4"/>
        <v>7.212762019342002</v>
      </c>
      <c r="N30" s="71">
        <v>6323</v>
      </c>
      <c r="O30" s="72">
        <f t="shared" si="5"/>
        <v>7.32685199133246</v>
      </c>
      <c r="P30" s="71">
        <v>10095</v>
      </c>
      <c r="Q30" s="72">
        <f t="shared" si="6"/>
        <v>7.542137349829657</v>
      </c>
      <c r="R30" s="73">
        <v>4117</v>
      </c>
      <c r="S30" s="72">
        <f t="shared" si="7"/>
        <v>6.793505164846045</v>
      </c>
      <c r="T30" s="82">
        <v>1225</v>
      </c>
      <c r="U30" s="72">
        <f t="shared" si="8"/>
        <v>6.6359696641386785</v>
      </c>
      <c r="V30" s="82">
        <v>457</v>
      </c>
      <c r="W30" s="72">
        <f t="shared" si="9"/>
        <v>8.244632870286848</v>
      </c>
    </row>
    <row r="31" spans="3:23" ht="13.5" thickBot="1">
      <c r="C31" s="50" t="s">
        <v>69</v>
      </c>
      <c r="D31" s="71">
        <f t="shared" si="10"/>
        <v>37204</v>
      </c>
      <c r="E31" s="72">
        <f t="shared" si="0"/>
        <v>6.274316687382053</v>
      </c>
      <c r="F31" s="71">
        <v>2049</v>
      </c>
      <c r="G31" s="72">
        <f t="shared" si="1"/>
        <v>4.708396525575624</v>
      </c>
      <c r="H31" s="71">
        <v>4078</v>
      </c>
      <c r="I31" s="72">
        <f t="shared" si="2"/>
        <v>5.310863959575964</v>
      </c>
      <c r="J31" s="71">
        <v>4888</v>
      </c>
      <c r="K31" s="72">
        <f t="shared" si="3"/>
        <v>6.0007120321151035</v>
      </c>
      <c r="L31" s="71">
        <v>5709</v>
      </c>
      <c r="M31" s="72">
        <f t="shared" si="4"/>
        <v>6.604275600388691</v>
      </c>
      <c r="N31" s="71">
        <v>5752</v>
      </c>
      <c r="O31" s="72">
        <f t="shared" si="5"/>
        <v>6.6651989014936435</v>
      </c>
      <c r="P31" s="71">
        <v>9298</v>
      </c>
      <c r="Q31" s="72">
        <f t="shared" si="6"/>
        <v>6.94668579283964</v>
      </c>
      <c r="R31" s="73">
        <v>3830</v>
      </c>
      <c r="S31" s="72">
        <f t="shared" si="7"/>
        <v>6.3199234348701365</v>
      </c>
      <c r="T31" s="82">
        <v>1151</v>
      </c>
      <c r="U31" s="72">
        <f t="shared" si="8"/>
        <v>6.235102925243771</v>
      </c>
      <c r="V31" s="82">
        <v>449</v>
      </c>
      <c r="W31" s="72">
        <f t="shared" si="9"/>
        <v>8.100306693126466</v>
      </c>
    </row>
    <row r="32" spans="3:23" ht="13.5" thickBot="1">
      <c r="C32" s="50" t="s">
        <v>70</v>
      </c>
      <c r="D32" s="71">
        <f t="shared" si="10"/>
        <v>42117</v>
      </c>
      <c r="E32" s="72">
        <f t="shared" si="0"/>
        <v>7.102875925235725</v>
      </c>
      <c r="F32" s="71">
        <v>2929</v>
      </c>
      <c r="G32" s="72">
        <f t="shared" si="1"/>
        <v>6.730548278873109</v>
      </c>
      <c r="H32" s="71">
        <v>5527</v>
      </c>
      <c r="I32" s="72">
        <f t="shared" si="2"/>
        <v>7.197926705389003</v>
      </c>
      <c r="J32" s="71">
        <v>5823</v>
      </c>
      <c r="K32" s="72">
        <f t="shared" si="3"/>
        <v>7.148556907325338</v>
      </c>
      <c r="L32" s="71">
        <v>6291</v>
      </c>
      <c r="M32" s="72">
        <f t="shared" si="4"/>
        <v>7.277543843413077</v>
      </c>
      <c r="N32" s="71">
        <v>6318</v>
      </c>
      <c r="O32" s="72">
        <f t="shared" si="5"/>
        <v>7.321058181438951</v>
      </c>
      <c r="P32" s="71">
        <v>9781</v>
      </c>
      <c r="Q32" s="72">
        <f t="shared" si="6"/>
        <v>7.307542884465962</v>
      </c>
      <c r="R32" s="73">
        <v>4136</v>
      </c>
      <c r="S32" s="72">
        <f t="shared" si="7"/>
        <v>6.824857265436784</v>
      </c>
      <c r="T32" s="82">
        <v>1069</v>
      </c>
      <c r="U32" s="72">
        <f t="shared" si="8"/>
        <v>5.7908992416034675</v>
      </c>
      <c r="V32" s="82">
        <v>243</v>
      </c>
      <c r="W32" s="72">
        <f t="shared" si="9"/>
        <v>4.383907631246617</v>
      </c>
    </row>
    <row r="33" spans="3:23" ht="13.5" thickBot="1">
      <c r="C33" s="49" t="s">
        <v>124</v>
      </c>
      <c r="D33" s="78">
        <f t="shared" si="10"/>
        <v>193217</v>
      </c>
      <c r="E33" s="68">
        <f t="shared" si="0"/>
        <v>32.58533080813617</v>
      </c>
      <c r="F33" s="78">
        <v>15597</v>
      </c>
      <c r="G33" s="68">
        <f t="shared" si="1"/>
        <v>35.840341927478285</v>
      </c>
      <c r="H33" s="78">
        <v>26344</v>
      </c>
      <c r="I33" s="68">
        <f t="shared" si="2"/>
        <v>34.308337457349</v>
      </c>
      <c r="J33" s="78">
        <v>26621</v>
      </c>
      <c r="K33" s="68">
        <f t="shared" si="3"/>
        <v>32.68104644168089</v>
      </c>
      <c r="L33" s="78">
        <v>26744</v>
      </c>
      <c r="M33" s="68">
        <f t="shared" si="4"/>
        <v>30.937948267086206</v>
      </c>
      <c r="N33" s="78">
        <v>26704</v>
      </c>
      <c r="O33" s="68">
        <f t="shared" si="5"/>
        <v>30.943579879257</v>
      </c>
      <c r="P33" s="78">
        <v>41913</v>
      </c>
      <c r="Q33" s="68">
        <f t="shared" si="6"/>
        <v>31.313878429263042</v>
      </c>
      <c r="R33" s="83">
        <v>20414</v>
      </c>
      <c r="S33" s="68">
        <f t="shared" si="7"/>
        <v>33.68535691891357</v>
      </c>
      <c r="T33" s="80">
        <v>6779</v>
      </c>
      <c r="U33" s="68">
        <f t="shared" si="8"/>
        <v>36.72264355362947</v>
      </c>
      <c r="V33" s="80">
        <v>2101</v>
      </c>
      <c r="W33" s="68">
        <f t="shared" si="9"/>
        <v>37.90366227674544</v>
      </c>
    </row>
    <row r="34" spans="3:23" ht="13.5" thickBot="1">
      <c r="C34" s="49" t="s">
        <v>125</v>
      </c>
      <c r="D34" s="78">
        <f t="shared" si="10"/>
        <v>841</v>
      </c>
      <c r="E34" s="66">
        <f t="shared" si="0"/>
        <v>0.1418315324720005</v>
      </c>
      <c r="F34" s="78">
        <v>160</v>
      </c>
      <c r="G34" s="66">
        <f t="shared" si="1"/>
        <v>0.3676639551449975</v>
      </c>
      <c r="H34" s="78">
        <v>179</v>
      </c>
      <c r="I34" s="66">
        <f t="shared" si="2"/>
        <v>0.23311541166358452</v>
      </c>
      <c r="J34" s="78">
        <v>179</v>
      </c>
      <c r="K34" s="66">
        <f t="shared" si="3"/>
        <v>0.2197478424199271</v>
      </c>
      <c r="L34" s="78">
        <v>106</v>
      </c>
      <c r="M34" s="66">
        <f t="shared" si="4"/>
        <v>0.12262273842024896</v>
      </c>
      <c r="N34" s="78">
        <v>97</v>
      </c>
      <c r="O34" s="66">
        <f t="shared" si="5"/>
        <v>0.11239991193408962</v>
      </c>
      <c r="P34" s="78">
        <v>76</v>
      </c>
      <c r="Q34" s="66">
        <f t="shared" si="6"/>
        <v>0.05678082601159524</v>
      </c>
      <c r="R34" s="83">
        <v>30</v>
      </c>
      <c r="S34" s="66">
        <f t="shared" si="7"/>
        <v>0.04950331672222039</v>
      </c>
      <c r="T34" s="80">
        <v>10</v>
      </c>
      <c r="U34" s="66">
        <f t="shared" si="8"/>
        <v>0.054171180931744306</v>
      </c>
      <c r="V34" s="80">
        <v>4</v>
      </c>
      <c r="W34" s="66">
        <f t="shared" si="9"/>
        <v>0.07216308858019123</v>
      </c>
    </row>
    <row r="36" ht="15">
      <c r="C36" s="52" t="s">
        <v>57</v>
      </c>
    </row>
    <row r="38" spans="3:10" ht="15">
      <c r="C38" s="55" t="s">
        <v>135</v>
      </c>
      <c r="D38" s="7"/>
      <c r="E38" s="7"/>
      <c r="F38" s="1"/>
      <c r="G38" s="1"/>
      <c r="H38" s="1"/>
      <c r="I38" s="1"/>
      <c r="J38" s="1"/>
    </row>
    <row r="39" spans="3:10" ht="15">
      <c r="C39" s="53" t="s">
        <v>127</v>
      </c>
      <c r="D39" s="7"/>
      <c r="E39" s="7"/>
      <c r="F39" s="1"/>
      <c r="G39" s="1"/>
      <c r="H39" s="1"/>
      <c r="I39" s="1"/>
      <c r="J39" s="1"/>
    </row>
    <row r="40" ht="15">
      <c r="C40" s="53" t="s">
        <v>128</v>
      </c>
    </row>
    <row r="41" ht="15">
      <c r="C41" s="1"/>
    </row>
    <row r="42" ht="15">
      <c r="C42" s="55" t="s">
        <v>136</v>
      </c>
    </row>
    <row r="43" ht="15">
      <c r="C43" s="53" t="s">
        <v>137</v>
      </c>
    </row>
  </sheetData>
  <sheetProtection/>
  <mergeCells count="10">
    <mergeCell ref="V15:W15"/>
    <mergeCell ref="D15:E15"/>
    <mergeCell ref="F15:G15"/>
    <mergeCell ref="T15:U15"/>
    <mergeCell ref="H15:I15"/>
    <mergeCell ref="J15:K15"/>
    <mergeCell ref="L15:M15"/>
    <mergeCell ref="N15:O15"/>
    <mergeCell ref="P15:Q15"/>
    <mergeCell ref="R15:S15"/>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A11:AP62"/>
  <sheetViews>
    <sheetView zoomScale="96" zoomScaleNormal="96" zoomScalePageLayoutView="0" workbookViewId="0" topLeftCell="A1">
      <selection activeCell="I21" sqref="I21"/>
    </sheetView>
  </sheetViews>
  <sheetFormatPr defaultColWidth="11.421875" defaultRowHeight="12.75"/>
  <cols>
    <col min="1" max="1" width="10.28125" style="13" customWidth="1"/>
    <col min="2" max="2" width="12.140625" style="13" customWidth="1"/>
    <col min="3" max="3" width="58.140625" style="13" customWidth="1"/>
    <col min="4" max="4" width="12.421875" style="14" bestFit="1" customWidth="1"/>
    <col min="5" max="5" width="11.57421875" style="14" bestFit="1" customWidth="1"/>
    <col min="6" max="6" width="12.421875" style="13" bestFit="1" customWidth="1"/>
    <col min="7" max="7" width="11.57421875" style="13" bestFit="1" customWidth="1"/>
    <col min="8" max="8" width="11.140625" style="13" customWidth="1"/>
    <col min="9" max="9" width="11.57421875" style="13" bestFit="1" customWidth="1"/>
    <col min="10" max="10" width="11.140625" style="13" customWidth="1"/>
    <col min="11" max="11" width="11.57421875" style="13" bestFit="1" customWidth="1"/>
    <col min="12" max="12" width="11.140625" style="13" customWidth="1"/>
    <col min="13" max="13" width="11.57421875" style="13" bestFit="1" customWidth="1"/>
    <col min="14" max="14" width="11.140625" style="13" customWidth="1"/>
    <col min="15" max="15" width="11.57421875" style="13" bestFit="1" customWidth="1"/>
    <col min="16" max="16" width="11.140625" style="13" customWidth="1"/>
    <col min="17" max="17" width="11.57421875" style="13" bestFit="1" customWidth="1"/>
    <col min="18" max="18" width="11.140625" style="13" customWidth="1"/>
    <col min="19" max="19" width="11.57421875" style="13" bestFit="1" customWidth="1"/>
    <col min="20" max="23" width="11.421875" style="13" customWidth="1"/>
    <col min="24" max="24" width="16.28125" style="13" customWidth="1"/>
    <col min="25" max="16384" width="11.421875" style="13" customWidth="1"/>
  </cols>
  <sheetData>
    <row r="2" ht="15"/>
    <row r="3" ht="15"/>
    <row r="4" ht="15"/>
    <row r="5" ht="15"/>
    <row r="6" ht="15"/>
    <row r="7" ht="15"/>
    <row r="8" ht="15"/>
    <row r="9" ht="15"/>
    <row r="10" ht="15"/>
    <row r="11" spans="3:6" s="1" customFormat="1" ht="18">
      <c r="C11" s="6"/>
      <c r="D11" s="7"/>
      <c r="E11" s="7"/>
      <c r="F11"/>
    </row>
    <row r="12" spans="3:5" s="1" customFormat="1" ht="15">
      <c r="C12" s="8"/>
      <c r="D12" s="7"/>
      <c r="E12" s="7"/>
    </row>
    <row r="13" spans="3:5" s="1" customFormat="1" ht="24" customHeight="1">
      <c r="C13" s="53" t="s">
        <v>138</v>
      </c>
      <c r="D13" s="7"/>
      <c r="E13" s="7"/>
    </row>
    <row r="14" spans="3:7" s="1" customFormat="1" ht="24" customHeight="1">
      <c r="C14" s="22"/>
      <c r="D14" s="9"/>
      <c r="E14" s="9"/>
      <c r="F14" s="10"/>
      <c r="G14" s="10"/>
    </row>
    <row r="15" spans="3:19" s="12" customFormat="1" ht="28.5" customHeight="1">
      <c r="C15" s="16"/>
      <c r="D15" s="133" t="s">
        <v>11</v>
      </c>
      <c r="E15" s="134"/>
      <c r="F15" s="135" t="s">
        <v>13</v>
      </c>
      <c r="G15" s="134"/>
      <c r="H15" s="135" t="s">
        <v>14</v>
      </c>
      <c r="I15" s="134"/>
      <c r="J15" s="135" t="s">
        <v>60</v>
      </c>
      <c r="K15" s="134"/>
      <c r="L15" s="135" t="s">
        <v>16</v>
      </c>
      <c r="M15" s="134"/>
      <c r="N15" s="135" t="s">
        <v>15</v>
      </c>
      <c r="O15" s="134"/>
      <c r="P15" s="135" t="s">
        <v>17</v>
      </c>
      <c r="Q15" s="134"/>
      <c r="R15" s="135" t="s">
        <v>18</v>
      </c>
      <c r="S15" s="136"/>
    </row>
    <row r="16" spans="1:42" s="31" customFormat="1" ht="26.25" customHeight="1" thickBot="1">
      <c r="A16" s="13"/>
      <c r="B16" s="13"/>
      <c r="C16" s="29"/>
      <c r="D16" s="61" t="s">
        <v>21</v>
      </c>
      <c r="E16" s="85" t="s">
        <v>22</v>
      </c>
      <c r="F16" s="58" t="s">
        <v>21</v>
      </c>
      <c r="G16" s="85" t="s">
        <v>22</v>
      </c>
      <c r="H16" s="57" t="s">
        <v>21</v>
      </c>
      <c r="I16" s="85" t="s">
        <v>22</v>
      </c>
      <c r="J16" s="61" t="s">
        <v>21</v>
      </c>
      <c r="K16" s="85" t="s">
        <v>22</v>
      </c>
      <c r="L16" s="58" t="s">
        <v>21</v>
      </c>
      <c r="M16" s="85" t="s">
        <v>22</v>
      </c>
      <c r="N16" s="57" t="s">
        <v>21</v>
      </c>
      <c r="O16" s="85" t="s">
        <v>22</v>
      </c>
      <c r="P16" s="61" t="s">
        <v>21</v>
      </c>
      <c r="Q16" s="85" t="s">
        <v>22</v>
      </c>
      <c r="R16" s="58" t="s">
        <v>21</v>
      </c>
      <c r="S16" s="58" t="s">
        <v>22</v>
      </c>
      <c r="T16" s="13"/>
      <c r="U16" s="13"/>
      <c r="V16" s="13"/>
      <c r="W16" s="13"/>
      <c r="X16" s="13"/>
      <c r="Y16" s="13"/>
      <c r="Z16" s="13"/>
      <c r="AA16" s="13"/>
      <c r="AB16" s="13"/>
      <c r="AC16" s="13"/>
      <c r="AD16" s="13"/>
      <c r="AE16" s="13"/>
      <c r="AF16" s="13"/>
      <c r="AG16" s="13"/>
      <c r="AH16" s="13"/>
      <c r="AI16" s="13"/>
      <c r="AJ16" s="13"/>
      <c r="AK16" s="13"/>
      <c r="AL16" s="13"/>
      <c r="AM16" s="13"/>
      <c r="AN16" s="13"/>
      <c r="AO16" s="13"/>
      <c r="AP16" s="13"/>
    </row>
    <row r="17" spans="1:42" s="21" customFormat="1" ht="13.5" thickBot="1">
      <c r="A17" s="13"/>
      <c r="B17" s="13"/>
      <c r="C17" s="46" t="s">
        <v>11</v>
      </c>
      <c r="D17" s="119">
        <f>SUM(F17,H17,J17,L17,N17,P17,R17,T17,V17)</f>
        <v>592957</v>
      </c>
      <c r="E17" s="118">
        <v>100</v>
      </c>
      <c r="F17" s="119">
        <f>SUM(F34,F33,F23,F18)</f>
        <v>443542</v>
      </c>
      <c r="G17" s="118">
        <v>100</v>
      </c>
      <c r="H17" s="119">
        <f>SUM(H34,H33,H23,H18)</f>
        <v>38778</v>
      </c>
      <c r="I17" s="118">
        <v>100</v>
      </c>
      <c r="J17" s="119">
        <f>SUM(J34,J33,J23,J18)</f>
        <v>12381</v>
      </c>
      <c r="K17" s="118">
        <v>100</v>
      </c>
      <c r="L17" s="120">
        <f>SUM(L34,L33,L23,L18)</f>
        <v>45399</v>
      </c>
      <c r="M17" s="118">
        <v>100</v>
      </c>
      <c r="N17" s="120">
        <f>SUM(N34,N33,N23,N18)</f>
        <v>47905</v>
      </c>
      <c r="O17" s="118">
        <v>100</v>
      </c>
      <c r="P17" s="121">
        <f>SUM(P34,P33,P23,P18)</f>
        <v>4921</v>
      </c>
      <c r="Q17" s="118">
        <v>100</v>
      </c>
      <c r="R17" s="119">
        <f>SUM(R34,R33,R23,R18)</f>
        <v>31</v>
      </c>
      <c r="S17" s="118">
        <v>100</v>
      </c>
      <c r="T17" s="13"/>
      <c r="U17" s="13"/>
      <c r="V17" s="13"/>
      <c r="W17" s="13"/>
      <c r="X17" s="13"/>
      <c r="Y17" s="13"/>
      <c r="Z17" s="13"/>
      <c r="AA17" s="13"/>
      <c r="AB17" s="13"/>
      <c r="AC17" s="13"/>
      <c r="AD17" s="13"/>
      <c r="AE17" s="13"/>
      <c r="AF17" s="13"/>
      <c r="AG17" s="13"/>
      <c r="AH17" s="13"/>
      <c r="AI17" s="13"/>
      <c r="AJ17" s="13"/>
      <c r="AK17" s="13"/>
      <c r="AL17" s="13"/>
      <c r="AM17" s="13"/>
      <c r="AN17" s="13"/>
      <c r="AO17" s="13"/>
      <c r="AP17" s="13"/>
    </row>
    <row r="18" spans="1:42" s="21" customFormat="1" ht="13.5" thickBot="1">
      <c r="A18" s="13"/>
      <c r="B18" s="13"/>
      <c r="C18" s="51" t="s">
        <v>120</v>
      </c>
      <c r="D18" s="122">
        <f>SUM(F18,H18,J18,L18,N18,P18,R18)</f>
        <v>113516</v>
      </c>
      <c r="E18" s="67">
        <f>+D18/D$17*100</f>
        <v>19.144052604151735</v>
      </c>
      <c r="F18" s="123">
        <v>83251</v>
      </c>
      <c r="G18" s="67">
        <f>+F18/F$17*100</f>
        <v>18.76958664568406</v>
      </c>
      <c r="H18" s="124">
        <v>7555</v>
      </c>
      <c r="I18" s="67">
        <f>+H18/H$17*100</f>
        <v>19.482696374232813</v>
      </c>
      <c r="J18" s="122">
        <v>2609</v>
      </c>
      <c r="K18" s="67">
        <f>+J18/J$17*100</f>
        <v>21.072611259187465</v>
      </c>
      <c r="L18" s="123">
        <v>10996</v>
      </c>
      <c r="M18" s="67">
        <f>+L18/L$17*100</f>
        <v>24.220797814929846</v>
      </c>
      <c r="N18" s="124">
        <v>7915</v>
      </c>
      <c r="O18" s="67">
        <f>+N18/N$17*100</f>
        <v>16.522283686462792</v>
      </c>
      <c r="P18" s="122">
        <v>1186</v>
      </c>
      <c r="Q18" s="67">
        <f>+P18/P$17*100</f>
        <v>24.100792521845154</v>
      </c>
      <c r="R18" s="123">
        <v>4</v>
      </c>
      <c r="S18" s="67">
        <f>+R18/R$17*100</f>
        <v>12.903225806451612</v>
      </c>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42" s="21" customFormat="1" ht="13.5" thickBot="1">
      <c r="A19" s="13"/>
      <c r="B19" s="13"/>
      <c r="C19" s="50" t="s">
        <v>24</v>
      </c>
      <c r="D19" s="112">
        <f>SUM(F19,H19,J19,L19,N19,P19,R19)</f>
        <v>109344</v>
      </c>
      <c r="E19" s="72">
        <f aca="true" t="shared" si="0" ref="E19:G34">+D19/D$17*100</f>
        <v>18.440460269463046</v>
      </c>
      <c r="F19" s="112">
        <v>79701</v>
      </c>
      <c r="G19" s="72">
        <f t="shared" si="0"/>
        <v>17.969211483918095</v>
      </c>
      <c r="H19" s="112">
        <v>7371</v>
      </c>
      <c r="I19" s="72">
        <f>+H19/H$17*100</f>
        <v>19.008200526071484</v>
      </c>
      <c r="J19" s="112">
        <v>2570</v>
      </c>
      <c r="K19" s="72">
        <f>+J19/J$17*100</f>
        <v>20.757612470721266</v>
      </c>
      <c r="L19" s="112">
        <v>10840</v>
      </c>
      <c r="M19" s="72">
        <f>+L19/L$17*100</f>
        <v>23.877177911407742</v>
      </c>
      <c r="N19" s="112">
        <v>7687</v>
      </c>
      <c r="O19" s="72">
        <f>+N19/N$17*100</f>
        <v>16.04634171798351</v>
      </c>
      <c r="P19" s="112">
        <v>1171</v>
      </c>
      <c r="Q19" s="72">
        <f>+P19/P$17*100</f>
        <v>23.795976427555374</v>
      </c>
      <c r="R19" s="112">
        <v>4</v>
      </c>
      <c r="S19" s="72">
        <f>+R19/R$17*100</f>
        <v>12.903225806451612</v>
      </c>
      <c r="T19" s="13"/>
      <c r="U19" s="13"/>
      <c r="V19" s="13"/>
      <c r="W19" s="13"/>
      <c r="X19" s="13"/>
      <c r="Y19" s="13"/>
      <c r="Z19" s="13"/>
      <c r="AA19" s="13"/>
      <c r="AB19" s="13"/>
      <c r="AC19" s="13"/>
      <c r="AD19" s="13"/>
      <c r="AE19" s="13"/>
      <c r="AF19" s="13"/>
      <c r="AG19" s="13"/>
      <c r="AH19" s="13"/>
      <c r="AI19" s="13"/>
      <c r="AJ19" s="13"/>
      <c r="AK19" s="13"/>
      <c r="AL19" s="13"/>
      <c r="AM19" s="13"/>
      <c r="AN19" s="13"/>
      <c r="AO19" s="13"/>
      <c r="AP19" s="13"/>
    </row>
    <row r="20" spans="1:42" s="21" customFormat="1" ht="13.5" thickBot="1">
      <c r="A20" s="13"/>
      <c r="B20" s="13"/>
      <c r="C20" s="50" t="s">
        <v>121</v>
      </c>
      <c r="D20" s="112" t="s">
        <v>74</v>
      </c>
      <c r="E20" s="72"/>
      <c r="F20" s="112" t="s">
        <v>74</v>
      </c>
      <c r="G20" s="72"/>
      <c r="H20" s="112" t="s">
        <v>74</v>
      </c>
      <c r="I20" s="72"/>
      <c r="J20" s="112" t="s">
        <v>74</v>
      </c>
      <c r="K20" s="72"/>
      <c r="L20" s="112" t="s">
        <v>74</v>
      </c>
      <c r="M20" s="72"/>
      <c r="N20" s="112" t="s">
        <v>74</v>
      </c>
      <c r="O20" s="72"/>
      <c r="P20" s="112" t="s">
        <v>74</v>
      </c>
      <c r="Q20" s="72"/>
      <c r="R20" s="112" t="s">
        <v>74</v>
      </c>
      <c r="S20" s="72"/>
      <c r="T20" s="13"/>
      <c r="U20" s="13"/>
      <c r="V20" s="13"/>
      <c r="W20" s="13"/>
      <c r="X20" s="13"/>
      <c r="Y20" s="13"/>
      <c r="Z20" s="13"/>
      <c r="AA20" s="13"/>
      <c r="AB20" s="13"/>
      <c r="AC20" s="13"/>
      <c r="AD20" s="13"/>
      <c r="AE20" s="13"/>
      <c r="AF20" s="13"/>
      <c r="AG20" s="13"/>
      <c r="AH20" s="13"/>
      <c r="AI20" s="13"/>
      <c r="AJ20" s="13"/>
      <c r="AK20" s="13"/>
      <c r="AL20" s="13"/>
      <c r="AM20" s="13"/>
      <c r="AN20" s="13"/>
      <c r="AO20" s="13"/>
      <c r="AP20" s="13"/>
    </row>
    <row r="21" spans="1:42" s="21" customFormat="1" ht="13.5" thickBot="1">
      <c r="A21" s="13"/>
      <c r="B21" s="13"/>
      <c r="C21" s="50" t="s">
        <v>25</v>
      </c>
      <c r="D21" s="112">
        <f>SUM(F21,H21,J21,L21,N21,P21,R21)</f>
        <v>4172</v>
      </c>
      <c r="E21" s="72">
        <f t="shared" si="0"/>
        <v>0.7035923346886874</v>
      </c>
      <c r="F21" s="112">
        <v>3550</v>
      </c>
      <c r="G21" s="72">
        <f t="shared" si="0"/>
        <v>0.8003751617659658</v>
      </c>
      <c r="H21" s="112">
        <v>184</v>
      </c>
      <c r="I21" s="72">
        <f>+H21/H$17*100</f>
        <v>0.4744958481613286</v>
      </c>
      <c r="J21" s="112">
        <v>39</v>
      </c>
      <c r="K21" s="72">
        <f>+J21/J$17*100</f>
        <v>0.3149987884661982</v>
      </c>
      <c r="L21" s="112">
        <v>156</v>
      </c>
      <c r="M21" s="72">
        <f>+L21/L$17*100</f>
        <v>0.34361990352210403</v>
      </c>
      <c r="N21" s="112">
        <v>228</v>
      </c>
      <c r="O21" s="72">
        <f>+N21/N$17*100</f>
        <v>0.4759419684792819</v>
      </c>
      <c r="P21" s="112">
        <v>15</v>
      </c>
      <c r="Q21" s="72">
        <f>+P21/P$17*100</f>
        <v>0.30481609428977846</v>
      </c>
      <c r="R21" s="112">
        <v>0</v>
      </c>
      <c r="S21" s="72">
        <f>+R21/R$17*100</f>
        <v>0</v>
      </c>
      <c r="T21" s="13"/>
      <c r="U21" s="13"/>
      <c r="V21" s="13"/>
      <c r="W21" s="13"/>
      <c r="X21" s="13"/>
      <c r="Y21" s="13"/>
      <c r="Z21" s="13"/>
      <c r="AA21" s="13"/>
      <c r="AB21" s="13"/>
      <c r="AC21" s="13"/>
      <c r="AD21" s="13"/>
      <c r="AE21" s="13"/>
      <c r="AF21" s="13"/>
      <c r="AG21" s="13"/>
      <c r="AH21" s="13"/>
      <c r="AI21" s="13"/>
      <c r="AJ21" s="13"/>
      <c r="AK21" s="13"/>
      <c r="AL21" s="13"/>
      <c r="AM21" s="13"/>
      <c r="AN21" s="13"/>
      <c r="AO21" s="13"/>
      <c r="AP21" s="13"/>
    </row>
    <row r="22" spans="1:42" s="21" customFormat="1" ht="13.5" thickBot="1">
      <c r="A22" s="1"/>
      <c r="B22" s="1"/>
      <c r="C22" s="50" t="s">
        <v>122</v>
      </c>
      <c r="D22" s="112" t="s">
        <v>74</v>
      </c>
      <c r="E22" s="72"/>
      <c r="F22" s="112" t="s">
        <v>74</v>
      </c>
      <c r="G22" s="72"/>
      <c r="H22" s="112" t="s">
        <v>74</v>
      </c>
      <c r="I22" s="72"/>
      <c r="J22" s="112" t="s">
        <v>74</v>
      </c>
      <c r="K22" s="72"/>
      <c r="L22" s="112" t="s">
        <v>74</v>
      </c>
      <c r="M22" s="72"/>
      <c r="N22" s="112" t="s">
        <v>74</v>
      </c>
      <c r="O22" s="72"/>
      <c r="P22" s="112" t="s">
        <v>74</v>
      </c>
      <c r="Q22" s="72"/>
      <c r="R22" s="112" t="s">
        <v>74</v>
      </c>
      <c r="S22" s="72"/>
      <c r="T22" s="13"/>
      <c r="U22" s="13"/>
      <c r="V22" s="13"/>
      <c r="W22" s="13"/>
      <c r="X22" s="13"/>
      <c r="Y22" s="13"/>
      <c r="Z22" s="13"/>
      <c r="AA22" s="13"/>
      <c r="AB22" s="13"/>
      <c r="AC22" s="13"/>
      <c r="AD22" s="13"/>
      <c r="AE22" s="13"/>
      <c r="AF22" s="13"/>
      <c r="AG22" s="13"/>
      <c r="AH22" s="13"/>
      <c r="AI22" s="13"/>
      <c r="AJ22" s="13"/>
      <c r="AK22" s="13"/>
      <c r="AL22" s="13"/>
      <c r="AM22" s="13"/>
      <c r="AN22" s="13"/>
      <c r="AO22" s="13"/>
      <c r="AP22" s="13"/>
    </row>
    <row r="23" spans="1:42" s="21" customFormat="1" ht="13.5" thickBot="1">
      <c r="A23" s="1"/>
      <c r="B23" s="1"/>
      <c r="C23" s="51" t="s">
        <v>123</v>
      </c>
      <c r="D23" s="124">
        <f aca="true" t="shared" si="1" ref="D23:D34">SUM(F23,H23,J23,L23,N23,P23,R23)</f>
        <v>285383</v>
      </c>
      <c r="E23" s="66">
        <f t="shared" si="0"/>
        <v>48.128785055240094</v>
      </c>
      <c r="F23" s="124">
        <v>216488</v>
      </c>
      <c r="G23" s="66">
        <f t="shared" si="0"/>
        <v>48.80890648461701</v>
      </c>
      <c r="H23" s="122">
        <v>18460</v>
      </c>
      <c r="I23" s="66">
        <f aca="true" t="shared" si="2" ref="I23:I34">+H23/H$17*100</f>
        <v>47.60431172314199</v>
      </c>
      <c r="J23" s="124">
        <v>5051</v>
      </c>
      <c r="K23" s="66">
        <f aca="true" t="shared" si="3" ref="K23:K34">+J23/J$17*100</f>
        <v>40.79638155237865</v>
      </c>
      <c r="L23" s="124">
        <v>19418</v>
      </c>
      <c r="M23" s="66">
        <f aca="true" t="shared" si="4" ref="M23:M34">+L23/L$17*100</f>
        <v>42.77186722174498</v>
      </c>
      <c r="N23" s="122">
        <v>23882</v>
      </c>
      <c r="O23" s="66">
        <f aca="true" t="shared" si="5" ref="O23:O34">+N23/N$17*100</f>
        <v>49.85283373343074</v>
      </c>
      <c r="P23" s="124">
        <v>2071</v>
      </c>
      <c r="Q23" s="66">
        <f aca="true" t="shared" si="6" ref="Q23:Q34">+P23/P$17*100</f>
        <v>42.084942084942085</v>
      </c>
      <c r="R23" s="124">
        <v>13</v>
      </c>
      <c r="S23" s="66">
        <f aca="true" t="shared" si="7" ref="S23:S34">+R23/R$17*100</f>
        <v>41.935483870967744</v>
      </c>
      <c r="T23" s="13"/>
      <c r="U23" s="13"/>
      <c r="V23" s="13"/>
      <c r="W23" s="13"/>
      <c r="X23" s="13"/>
      <c r="Y23" s="13"/>
      <c r="Z23" s="13"/>
      <c r="AA23" s="13"/>
      <c r="AB23" s="13"/>
      <c r="AC23" s="13"/>
      <c r="AD23" s="13"/>
      <c r="AE23" s="13"/>
      <c r="AF23" s="13"/>
      <c r="AG23" s="13"/>
      <c r="AH23" s="13"/>
      <c r="AI23" s="13"/>
      <c r="AJ23" s="13"/>
      <c r="AK23" s="13"/>
      <c r="AL23" s="13"/>
      <c r="AM23" s="13"/>
      <c r="AN23" s="13"/>
      <c r="AO23" s="13"/>
      <c r="AP23" s="13"/>
    </row>
    <row r="24" spans="1:42" s="21" customFormat="1" ht="13.5" thickBot="1">
      <c r="A24" s="1"/>
      <c r="B24" s="1"/>
      <c r="C24" s="50" t="s">
        <v>27</v>
      </c>
      <c r="D24" s="112">
        <f t="shared" si="1"/>
        <v>505</v>
      </c>
      <c r="E24" s="72">
        <f t="shared" si="0"/>
        <v>0.08516637800042837</v>
      </c>
      <c r="F24" s="112">
        <v>400</v>
      </c>
      <c r="G24" s="72">
        <f t="shared" si="0"/>
        <v>0.09018311681870037</v>
      </c>
      <c r="H24" s="112">
        <v>33</v>
      </c>
      <c r="I24" s="72">
        <f t="shared" si="2"/>
        <v>0.08509979885502089</v>
      </c>
      <c r="J24" s="112">
        <v>8</v>
      </c>
      <c r="K24" s="72">
        <f t="shared" si="3"/>
        <v>0.0646151360956304</v>
      </c>
      <c r="L24" s="112">
        <v>20</v>
      </c>
      <c r="M24" s="72">
        <f t="shared" si="4"/>
        <v>0.04405383378488513</v>
      </c>
      <c r="N24" s="112">
        <v>40</v>
      </c>
      <c r="O24" s="72">
        <f t="shared" si="5"/>
        <v>0.08349859096127753</v>
      </c>
      <c r="P24" s="112">
        <v>4</v>
      </c>
      <c r="Q24" s="72">
        <f t="shared" si="6"/>
        <v>0.0812842918106076</v>
      </c>
      <c r="R24" s="112">
        <v>0</v>
      </c>
      <c r="S24" s="72">
        <f t="shared" si="7"/>
        <v>0</v>
      </c>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s="21" customFormat="1" ht="13.5" thickBot="1">
      <c r="A25" s="1"/>
      <c r="B25" s="1"/>
      <c r="C25" s="50" t="s">
        <v>28</v>
      </c>
      <c r="D25" s="112">
        <f t="shared" si="1"/>
        <v>89773</v>
      </c>
      <c r="E25" s="72">
        <f t="shared" si="0"/>
        <v>15.139883667787041</v>
      </c>
      <c r="F25" s="112">
        <v>67152</v>
      </c>
      <c r="G25" s="72">
        <f t="shared" si="0"/>
        <v>15.139941651523417</v>
      </c>
      <c r="H25" s="112">
        <v>5985</v>
      </c>
      <c r="I25" s="72">
        <f t="shared" si="2"/>
        <v>15.434008974160607</v>
      </c>
      <c r="J25" s="112">
        <v>1808</v>
      </c>
      <c r="K25" s="72">
        <f t="shared" si="3"/>
        <v>14.60302075761247</v>
      </c>
      <c r="L25" s="112">
        <v>7983</v>
      </c>
      <c r="M25" s="72">
        <f t="shared" si="4"/>
        <v>17.5840877552369</v>
      </c>
      <c r="N25" s="112">
        <v>6009</v>
      </c>
      <c r="O25" s="72">
        <f t="shared" si="5"/>
        <v>12.543575827157916</v>
      </c>
      <c r="P25" s="112">
        <v>832</v>
      </c>
      <c r="Q25" s="72">
        <f t="shared" si="6"/>
        <v>16.907132696606382</v>
      </c>
      <c r="R25" s="112">
        <v>4</v>
      </c>
      <c r="S25" s="72">
        <f t="shared" si="7"/>
        <v>12.903225806451612</v>
      </c>
      <c r="T25" s="13"/>
      <c r="U25" s="13"/>
      <c r="V25" s="13"/>
      <c r="W25" s="13"/>
      <c r="X25" s="13"/>
      <c r="Y25" s="13"/>
      <c r="Z25" s="13"/>
      <c r="AA25" s="13"/>
      <c r="AB25" s="13"/>
      <c r="AC25" s="13"/>
      <c r="AD25" s="13"/>
      <c r="AE25" s="13"/>
      <c r="AF25" s="13"/>
      <c r="AG25" s="13"/>
      <c r="AH25" s="13"/>
      <c r="AI25" s="13"/>
      <c r="AJ25" s="13"/>
      <c r="AK25" s="13"/>
      <c r="AL25" s="13"/>
      <c r="AM25" s="13"/>
      <c r="AN25" s="13"/>
      <c r="AO25" s="13"/>
      <c r="AP25" s="13"/>
    </row>
    <row r="26" spans="1:42" s="21" customFormat="1" ht="13.5" thickBot="1">
      <c r="A26" s="1"/>
      <c r="B26" s="1"/>
      <c r="C26" s="50" t="s">
        <v>29</v>
      </c>
      <c r="D26" s="112">
        <f t="shared" si="1"/>
        <v>59</v>
      </c>
      <c r="E26" s="72">
        <f t="shared" si="0"/>
        <v>0.009950131291139155</v>
      </c>
      <c r="F26" s="112">
        <v>49</v>
      </c>
      <c r="G26" s="72">
        <f t="shared" si="0"/>
        <v>0.011047431810290796</v>
      </c>
      <c r="H26" s="112">
        <v>2</v>
      </c>
      <c r="I26" s="72">
        <f t="shared" si="2"/>
        <v>0.005157563566970964</v>
      </c>
      <c r="J26" s="112">
        <v>4</v>
      </c>
      <c r="K26" s="72">
        <f t="shared" si="3"/>
        <v>0.0323075680478152</v>
      </c>
      <c r="L26" s="112">
        <v>2</v>
      </c>
      <c r="M26" s="72">
        <f t="shared" si="4"/>
        <v>0.004405383378488513</v>
      </c>
      <c r="N26" s="112">
        <v>2</v>
      </c>
      <c r="O26" s="72">
        <f t="shared" si="5"/>
        <v>0.004174929548063876</v>
      </c>
      <c r="P26" s="112">
        <v>0</v>
      </c>
      <c r="Q26" s="72">
        <f t="shared" si="6"/>
        <v>0</v>
      </c>
      <c r="R26" s="112">
        <v>0</v>
      </c>
      <c r="S26" s="72">
        <f t="shared" si="7"/>
        <v>0</v>
      </c>
      <c r="T26" s="13"/>
      <c r="U26" s="13"/>
      <c r="V26" s="13"/>
      <c r="W26" s="13"/>
      <c r="X26" s="13"/>
      <c r="Y26" s="13"/>
      <c r="Z26" s="13"/>
      <c r="AA26" s="13"/>
      <c r="AB26" s="13"/>
      <c r="AC26" s="13"/>
      <c r="AD26" s="13"/>
      <c r="AE26" s="13"/>
      <c r="AF26" s="13"/>
      <c r="AG26" s="13"/>
      <c r="AH26" s="13"/>
      <c r="AI26" s="13"/>
      <c r="AJ26" s="13"/>
      <c r="AK26" s="13"/>
      <c r="AL26" s="13"/>
      <c r="AM26" s="13"/>
      <c r="AN26" s="13"/>
      <c r="AO26" s="13"/>
      <c r="AP26" s="13"/>
    </row>
    <row r="27" spans="1:42" s="21" customFormat="1" ht="13.5" thickBot="1">
      <c r="A27" s="1"/>
      <c r="B27" s="1"/>
      <c r="C27" s="50" t="s">
        <v>66</v>
      </c>
      <c r="D27" s="112">
        <f t="shared" si="1"/>
        <v>46549</v>
      </c>
      <c r="E27" s="72">
        <f t="shared" si="0"/>
        <v>7.850316296122653</v>
      </c>
      <c r="F27" s="112">
        <v>36848</v>
      </c>
      <c r="G27" s="72">
        <f t="shared" si="0"/>
        <v>8.307668721338677</v>
      </c>
      <c r="H27" s="112">
        <v>3042</v>
      </c>
      <c r="I27" s="72">
        <f t="shared" si="2"/>
        <v>7.844654185362835</v>
      </c>
      <c r="J27" s="112">
        <v>926</v>
      </c>
      <c r="K27" s="72">
        <f t="shared" si="3"/>
        <v>7.479202003069219</v>
      </c>
      <c r="L27" s="112">
        <v>1365</v>
      </c>
      <c r="M27" s="72">
        <f t="shared" si="4"/>
        <v>3.00667415581841</v>
      </c>
      <c r="N27" s="112">
        <v>4194</v>
      </c>
      <c r="O27" s="72">
        <f t="shared" si="5"/>
        <v>8.754827262289949</v>
      </c>
      <c r="P27" s="112">
        <v>172</v>
      </c>
      <c r="Q27" s="72">
        <f t="shared" si="6"/>
        <v>3.4952245478561266</v>
      </c>
      <c r="R27" s="112">
        <v>2</v>
      </c>
      <c r="S27" s="72">
        <f t="shared" si="7"/>
        <v>6.451612903225806</v>
      </c>
      <c r="T27" s="13"/>
      <c r="U27" s="13"/>
      <c r="V27" s="13"/>
      <c r="W27" s="13"/>
      <c r="X27" s="13"/>
      <c r="Y27" s="13"/>
      <c r="Z27" s="13"/>
      <c r="AA27" s="13"/>
      <c r="AB27" s="13"/>
      <c r="AC27" s="13"/>
      <c r="AD27" s="13"/>
      <c r="AE27" s="13"/>
      <c r="AF27" s="13"/>
      <c r="AG27" s="13"/>
      <c r="AH27" s="13"/>
      <c r="AI27" s="13"/>
      <c r="AJ27" s="13"/>
      <c r="AK27" s="13"/>
      <c r="AL27" s="13"/>
      <c r="AM27" s="13"/>
      <c r="AN27" s="13"/>
      <c r="AO27" s="13"/>
      <c r="AP27" s="13"/>
    </row>
    <row r="28" spans="1:42" s="21" customFormat="1" ht="13.5" thickBot="1">
      <c r="A28" s="12"/>
      <c r="B28" s="12"/>
      <c r="C28" s="50" t="s">
        <v>67</v>
      </c>
      <c r="D28" s="112">
        <f t="shared" si="1"/>
        <v>27451</v>
      </c>
      <c r="E28" s="72">
        <f t="shared" si="0"/>
        <v>4.629509391068829</v>
      </c>
      <c r="F28" s="112">
        <v>20141</v>
      </c>
      <c r="G28" s="72">
        <f t="shared" si="0"/>
        <v>4.5409453896136105</v>
      </c>
      <c r="H28" s="112">
        <v>1933</v>
      </c>
      <c r="I28" s="72">
        <f t="shared" si="2"/>
        <v>4.984785187477436</v>
      </c>
      <c r="J28" s="112">
        <v>489</v>
      </c>
      <c r="K28" s="72">
        <f t="shared" si="3"/>
        <v>3.949600193845408</v>
      </c>
      <c r="L28" s="112">
        <v>1977</v>
      </c>
      <c r="M28" s="72">
        <f t="shared" si="4"/>
        <v>4.354721469635895</v>
      </c>
      <c r="N28" s="112">
        <v>2696</v>
      </c>
      <c r="O28" s="72">
        <f t="shared" si="5"/>
        <v>5.627805030790105</v>
      </c>
      <c r="P28" s="112">
        <v>213</v>
      </c>
      <c r="Q28" s="72">
        <f t="shared" si="6"/>
        <v>4.328388538914854</v>
      </c>
      <c r="R28" s="112">
        <v>2</v>
      </c>
      <c r="S28" s="72">
        <f t="shared" si="7"/>
        <v>6.451612903225806</v>
      </c>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s="21" customFormat="1" ht="26.25" thickBot="1">
      <c r="A29" s="13"/>
      <c r="B29" s="13"/>
      <c r="C29" s="50" t="s">
        <v>30</v>
      </c>
      <c r="D29" s="112">
        <f t="shared" si="1"/>
        <v>1296</v>
      </c>
      <c r="E29" s="72">
        <f t="shared" si="0"/>
        <v>0.2185655958189211</v>
      </c>
      <c r="F29" s="112">
        <v>981</v>
      </c>
      <c r="G29" s="72">
        <f t="shared" si="0"/>
        <v>0.22117409399786264</v>
      </c>
      <c r="H29" s="112">
        <v>100</v>
      </c>
      <c r="I29" s="72">
        <f t="shared" si="2"/>
        <v>0.25787817834854815</v>
      </c>
      <c r="J29" s="112">
        <v>68</v>
      </c>
      <c r="K29" s="72">
        <f t="shared" si="3"/>
        <v>0.5492286568128584</v>
      </c>
      <c r="L29" s="112">
        <v>82</v>
      </c>
      <c r="M29" s="72">
        <f t="shared" si="4"/>
        <v>0.18062071851802905</v>
      </c>
      <c r="N29" s="112">
        <v>58</v>
      </c>
      <c r="O29" s="72">
        <f t="shared" si="5"/>
        <v>0.12107295689385242</v>
      </c>
      <c r="P29" s="112">
        <v>7</v>
      </c>
      <c r="Q29" s="72">
        <f t="shared" si="6"/>
        <v>0.1422475106685633</v>
      </c>
      <c r="R29" s="112">
        <v>0</v>
      </c>
      <c r="S29" s="72">
        <f t="shared" si="7"/>
        <v>0</v>
      </c>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s="21" customFormat="1" ht="13.5" thickBot="1">
      <c r="A30" s="13"/>
      <c r="B30" s="13"/>
      <c r="C30" s="50" t="s">
        <v>68</v>
      </c>
      <c r="D30" s="112">
        <f t="shared" si="1"/>
        <v>40429</v>
      </c>
      <c r="E30" s="72">
        <f t="shared" si="0"/>
        <v>6.818200982533304</v>
      </c>
      <c r="F30" s="112">
        <v>30486</v>
      </c>
      <c r="G30" s="72">
        <f t="shared" si="0"/>
        <v>6.873306248337249</v>
      </c>
      <c r="H30" s="112">
        <v>2559</v>
      </c>
      <c r="I30" s="72">
        <f t="shared" si="2"/>
        <v>6.599102583939347</v>
      </c>
      <c r="J30" s="112">
        <v>641</v>
      </c>
      <c r="K30" s="72">
        <f t="shared" si="3"/>
        <v>5.177287779662386</v>
      </c>
      <c r="L30" s="112">
        <v>2831</v>
      </c>
      <c r="M30" s="72">
        <f t="shared" si="4"/>
        <v>6.23582017225049</v>
      </c>
      <c r="N30" s="112">
        <v>3575</v>
      </c>
      <c r="O30" s="72">
        <f t="shared" si="5"/>
        <v>7.462686567164178</v>
      </c>
      <c r="P30" s="112">
        <v>335</v>
      </c>
      <c r="Q30" s="72">
        <f t="shared" si="6"/>
        <v>6.807559439138386</v>
      </c>
      <c r="R30" s="112">
        <v>2</v>
      </c>
      <c r="S30" s="72">
        <f t="shared" si="7"/>
        <v>6.451612903225806</v>
      </c>
      <c r="T30" s="13"/>
      <c r="U30" s="13"/>
      <c r="V30" s="13"/>
      <c r="W30" s="13"/>
      <c r="X30" s="13"/>
      <c r="Y30" s="13"/>
      <c r="Z30" s="13"/>
      <c r="AA30" s="13"/>
      <c r="AB30" s="13"/>
      <c r="AC30" s="13"/>
      <c r="AD30" s="13"/>
      <c r="AE30" s="13"/>
      <c r="AF30" s="13"/>
      <c r="AG30" s="13"/>
      <c r="AH30" s="13"/>
      <c r="AI30" s="13"/>
      <c r="AJ30" s="13"/>
      <c r="AK30" s="13"/>
      <c r="AL30" s="13"/>
      <c r="AM30" s="13"/>
      <c r="AN30" s="13"/>
      <c r="AO30" s="13"/>
      <c r="AP30" s="13"/>
    </row>
    <row r="31" spans="1:42" s="21" customFormat="1" ht="13.5" thickBot="1">
      <c r="A31" s="13"/>
      <c r="B31" s="13"/>
      <c r="C31" s="50" t="s">
        <v>69</v>
      </c>
      <c r="D31" s="112">
        <f t="shared" si="1"/>
        <v>37204</v>
      </c>
      <c r="E31" s="72">
        <f t="shared" si="0"/>
        <v>6.274316687382053</v>
      </c>
      <c r="F31" s="112">
        <v>28094</v>
      </c>
      <c r="G31" s="72">
        <f t="shared" si="0"/>
        <v>6.334011209761421</v>
      </c>
      <c r="H31" s="112">
        <v>2363</v>
      </c>
      <c r="I31" s="72">
        <f t="shared" si="2"/>
        <v>6.093661354376192</v>
      </c>
      <c r="J31" s="112">
        <v>609</v>
      </c>
      <c r="K31" s="72">
        <f t="shared" si="3"/>
        <v>4.918827235279864</v>
      </c>
      <c r="L31" s="112">
        <v>2607</v>
      </c>
      <c r="M31" s="72">
        <f t="shared" si="4"/>
        <v>5.7424172338597765</v>
      </c>
      <c r="N31" s="112">
        <v>3232</v>
      </c>
      <c r="O31" s="72">
        <f t="shared" si="5"/>
        <v>6.746686149671224</v>
      </c>
      <c r="P31" s="112">
        <v>297</v>
      </c>
      <c r="Q31" s="72">
        <f t="shared" si="6"/>
        <v>6.035358666937615</v>
      </c>
      <c r="R31" s="112">
        <v>2</v>
      </c>
      <c r="S31" s="72">
        <f t="shared" si="7"/>
        <v>6.451612903225806</v>
      </c>
      <c r="T31" s="13"/>
      <c r="U31" s="13"/>
      <c r="V31" s="13"/>
      <c r="W31" s="13"/>
      <c r="X31" s="13"/>
      <c r="Y31" s="13"/>
      <c r="Z31" s="13"/>
      <c r="AA31" s="13"/>
      <c r="AB31" s="13"/>
      <c r="AC31" s="13"/>
      <c r="AD31" s="13"/>
      <c r="AE31" s="13"/>
      <c r="AF31" s="13"/>
      <c r="AG31" s="13"/>
      <c r="AH31" s="13"/>
      <c r="AI31" s="13"/>
      <c r="AJ31" s="13"/>
      <c r="AK31" s="13"/>
      <c r="AL31" s="13"/>
      <c r="AM31" s="13"/>
      <c r="AN31" s="13"/>
      <c r="AO31" s="13"/>
      <c r="AP31" s="13"/>
    </row>
    <row r="32" spans="1:42" s="21" customFormat="1" ht="13.5" thickBot="1">
      <c r="A32" s="13"/>
      <c r="B32" s="13"/>
      <c r="C32" s="50" t="s">
        <v>70</v>
      </c>
      <c r="D32" s="112">
        <f t="shared" si="1"/>
        <v>42117</v>
      </c>
      <c r="E32" s="72">
        <f t="shared" si="0"/>
        <v>7.102875925235725</v>
      </c>
      <c r="F32" s="112">
        <v>32337</v>
      </c>
      <c r="G32" s="72">
        <f t="shared" si="0"/>
        <v>7.2906286214157845</v>
      </c>
      <c r="H32" s="112">
        <v>2443</v>
      </c>
      <c r="I32" s="72">
        <f t="shared" si="2"/>
        <v>6.299963897055032</v>
      </c>
      <c r="J32" s="112">
        <v>498</v>
      </c>
      <c r="K32" s="72">
        <f t="shared" si="3"/>
        <v>4.022292221952992</v>
      </c>
      <c r="L32" s="112">
        <v>2551</v>
      </c>
      <c r="M32" s="72">
        <f t="shared" si="4"/>
        <v>5.619066499262098</v>
      </c>
      <c r="N32" s="112">
        <v>4076</v>
      </c>
      <c r="O32" s="72">
        <f t="shared" si="5"/>
        <v>8.50850641895418</v>
      </c>
      <c r="P32" s="112">
        <v>211</v>
      </c>
      <c r="Q32" s="72">
        <f t="shared" si="6"/>
        <v>4.287746393009551</v>
      </c>
      <c r="R32" s="112">
        <v>1</v>
      </c>
      <c r="S32" s="72">
        <f t="shared" si="7"/>
        <v>3.225806451612903</v>
      </c>
      <c r="T32" s="13"/>
      <c r="U32" s="13"/>
      <c r="V32" s="13"/>
      <c r="W32" s="13"/>
      <c r="X32" s="13"/>
      <c r="Y32" s="13"/>
      <c r="Z32" s="13"/>
      <c r="AA32" s="13"/>
      <c r="AB32" s="13"/>
      <c r="AC32" s="13"/>
      <c r="AD32" s="13"/>
      <c r="AE32" s="13"/>
      <c r="AF32" s="13"/>
      <c r="AG32" s="13"/>
      <c r="AH32" s="13"/>
      <c r="AI32" s="13"/>
      <c r="AJ32" s="13"/>
      <c r="AK32" s="13"/>
      <c r="AL32" s="13"/>
      <c r="AM32" s="13"/>
      <c r="AN32" s="13"/>
      <c r="AO32" s="13"/>
      <c r="AP32" s="13"/>
    </row>
    <row r="33" spans="1:42" s="21" customFormat="1" ht="13.5" thickBot="1">
      <c r="A33" s="13"/>
      <c r="B33" s="13"/>
      <c r="C33" s="49" t="s">
        <v>124</v>
      </c>
      <c r="D33" s="124">
        <f t="shared" si="1"/>
        <v>193217</v>
      </c>
      <c r="E33" s="67">
        <f t="shared" si="0"/>
        <v>32.58533080813617</v>
      </c>
      <c r="F33" s="124">
        <v>143803</v>
      </c>
      <c r="G33" s="67">
        <f t="shared" si="0"/>
        <v>32.42150686969892</v>
      </c>
      <c r="H33" s="124">
        <v>12713</v>
      </c>
      <c r="I33" s="67">
        <f t="shared" si="2"/>
        <v>32.78405281345093</v>
      </c>
      <c r="J33" s="124">
        <v>4553</v>
      </c>
      <c r="K33" s="67">
        <f t="shared" si="3"/>
        <v>36.77408933042565</v>
      </c>
      <c r="L33" s="124">
        <v>14555</v>
      </c>
      <c r="M33" s="67">
        <f t="shared" si="4"/>
        <v>32.06017753695015</v>
      </c>
      <c r="N33" s="124">
        <v>15952</v>
      </c>
      <c r="O33" s="67">
        <f t="shared" si="5"/>
        <v>33.29923807535748</v>
      </c>
      <c r="P33" s="124">
        <v>1627</v>
      </c>
      <c r="Q33" s="67">
        <f t="shared" si="6"/>
        <v>33.06238569396464</v>
      </c>
      <c r="R33" s="124">
        <v>14</v>
      </c>
      <c r="S33" s="67">
        <f t="shared" si="7"/>
        <v>45.16129032258064</v>
      </c>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1:42" s="21" customFormat="1" ht="13.5" thickBot="1">
      <c r="A34" s="13"/>
      <c r="B34" s="13"/>
      <c r="C34" s="49" t="s">
        <v>125</v>
      </c>
      <c r="D34" s="124">
        <f t="shared" si="1"/>
        <v>841</v>
      </c>
      <c r="E34" s="66">
        <f t="shared" si="0"/>
        <v>0.1418315324720005</v>
      </c>
      <c r="F34" s="124">
        <v>0</v>
      </c>
      <c r="G34" s="66">
        <f t="shared" si="0"/>
        <v>0</v>
      </c>
      <c r="H34" s="124">
        <v>50</v>
      </c>
      <c r="I34" s="66">
        <f t="shared" si="2"/>
        <v>0.12893908917427407</v>
      </c>
      <c r="J34" s="124">
        <v>168</v>
      </c>
      <c r="K34" s="66">
        <f t="shared" si="3"/>
        <v>1.3569178580082384</v>
      </c>
      <c r="L34" s="124">
        <v>430</v>
      </c>
      <c r="M34" s="66">
        <f t="shared" si="4"/>
        <v>0.9471574263750303</v>
      </c>
      <c r="N34" s="124">
        <v>156</v>
      </c>
      <c r="O34" s="66">
        <f t="shared" si="5"/>
        <v>0.3256445047489823</v>
      </c>
      <c r="P34" s="124">
        <v>37</v>
      </c>
      <c r="Q34" s="66">
        <f t="shared" si="6"/>
        <v>0.7518796992481203</v>
      </c>
      <c r="R34" s="124">
        <v>0</v>
      </c>
      <c r="S34" s="66">
        <f t="shared" si="7"/>
        <v>0</v>
      </c>
      <c r="T34" s="13"/>
      <c r="U34" s="13"/>
      <c r="V34" s="13"/>
      <c r="W34" s="13"/>
      <c r="X34" s="13"/>
      <c r="Y34" s="13"/>
      <c r="Z34" s="13"/>
      <c r="AA34" s="13"/>
      <c r="AB34" s="13"/>
      <c r="AC34" s="13"/>
      <c r="AD34" s="13"/>
      <c r="AE34" s="13"/>
      <c r="AF34" s="13"/>
      <c r="AG34" s="13"/>
      <c r="AH34" s="13"/>
      <c r="AI34" s="13"/>
      <c r="AJ34" s="13"/>
      <c r="AK34" s="13"/>
      <c r="AL34" s="13"/>
      <c r="AM34" s="13"/>
      <c r="AN34" s="13"/>
      <c r="AO34" s="13"/>
      <c r="AP34" s="13"/>
    </row>
    <row r="35" spans="1:3" ht="15">
      <c r="A35" s="1"/>
      <c r="B35" s="1"/>
      <c r="C35" s="14"/>
    </row>
    <row r="36" spans="1:3" ht="15">
      <c r="A36" s="1"/>
      <c r="B36" s="1"/>
      <c r="C36" s="14"/>
    </row>
    <row r="37" spans="1:3" ht="15">
      <c r="A37" s="1"/>
      <c r="B37" s="1"/>
      <c r="C37" s="86" t="s">
        <v>57</v>
      </c>
    </row>
    <row r="38" spans="1:3" ht="15">
      <c r="A38" s="1"/>
      <c r="B38" s="1"/>
      <c r="C38" s="14"/>
    </row>
    <row r="39" spans="1:10" ht="15">
      <c r="A39" s="1"/>
      <c r="B39" s="1"/>
      <c r="C39" s="55" t="s">
        <v>135</v>
      </c>
      <c r="D39" s="7"/>
      <c r="E39" s="7"/>
      <c r="F39" s="1"/>
      <c r="G39" s="1"/>
      <c r="H39" s="1"/>
      <c r="I39" s="1"/>
      <c r="J39" s="1"/>
    </row>
    <row r="40" spans="1:10" ht="15">
      <c r="A40" s="1"/>
      <c r="B40" s="1"/>
      <c r="C40" s="53" t="s">
        <v>127</v>
      </c>
      <c r="D40" s="7"/>
      <c r="E40" s="7"/>
      <c r="F40" s="1"/>
      <c r="G40" s="1"/>
      <c r="H40" s="1"/>
      <c r="I40" s="1"/>
      <c r="J40" s="1"/>
    </row>
    <row r="41" spans="1:3" ht="15">
      <c r="A41" s="12"/>
      <c r="B41" s="12"/>
      <c r="C41" s="53" t="s">
        <v>128</v>
      </c>
    </row>
    <row r="42" ht="15">
      <c r="C42" s="53" t="s">
        <v>142</v>
      </c>
    </row>
    <row r="43" ht="15">
      <c r="C43" s="55" t="s">
        <v>136</v>
      </c>
    </row>
    <row r="44" ht="15">
      <c r="C44" s="53" t="s">
        <v>137</v>
      </c>
    </row>
    <row r="45" ht="15">
      <c r="C45" s="14"/>
    </row>
    <row r="46" ht="15">
      <c r="C46" s="14"/>
    </row>
    <row r="47" ht="15">
      <c r="C47" s="14"/>
    </row>
    <row r="48" ht="15">
      <c r="C48" s="14"/>
    </row>
    <row r="49" ht="15">
      <c r="C49" s="14"/>
    </row>
    <row r="50" ht="15">
      <c r="C50" s="14"/>
    </row>
    <row r="51" ht="15">
      <c r="C51" s="14"/>
    </row>
    <row r="52" ht="15">
      <c r="C52" s="14"/>
    </row>
    <row r="53" ht="15">
      <c r="C53" s="14"/>
    </row>
    <row r="54" ht="15">
      <c r="C54" s="14"/>
    </row>
    <row r="55" ht="15">
      <c r="C55" s="14"/>
    </row>
    <row r="56" ht="15">
      <c r="C56" s="14"/>
    </row>
    <row r="57" ht="15">
      <c r="C57" s="14"/>
    </row>
    <row r="58" ht="15">
      <c r="C58" s="14"/>
    </row>
    <row r="59" ht="15">
      <c r="C59" s="14"/>
    </row>
    <row r="60" ht="15">
      <c r="C60" s="14"/>
    </row>
    <row r="61" ht="15">
      <c r="C61" s="14"/>
    </row>
    <row r="62" ht="15">
      <c r="C62" s="14"/>
    </row>
  </sheetData>
  <sheetProtection/>
  <mergeCells count="8">
    <mergeCell ref="P15:Q15"/>
    <mergeCell ref="R15:S15"/>
    <mergeCell ref="D15:E15"/>
    <mergeCell ref="F15:G15"/>
    <mergeCell ref="H15:I15"/>
    <mergeCell ref="L15:M15"/>
    <mergeCell ref="N15:O15"/>
    <mergeCell ref="J15:K15"/>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A11:U54"/>
  <sheetViews>
    <sheetView zoomScalePageLayoutView="0" workbookViewId="0" topLeftCell="A1">
      <selection activeCell="A1" sqref="A1"/>
    </sheetView>
  </sheetViews>
  <sheetFormatPr defaultColWidth="11.421875" defaultRowHeight="12.75"/>
  <cols>
    <col min="1" max="1" width="8.7109375" style="1" customWidth="1"/>
    <col min="2" max="2" width="9.28125" style="1" customWidth="1"/>
    <col min="3" max="3" width="40.421875" style="1" customWidth="1"/>
    <col min="4" max="4" width="14.00390625" style="7" bestFit="1" customWidth="1"/>
    <col min="5" max="5" width="13.00390625" style="7" bestFit="1" customWidth="1"/>
    <col min="6" max="6" width="12.421875" style="1" bestFit="1" customWidth="1"/>
    <col min="7" max="8" width="14.28125" style="1" customWidth="1"/>
    <col min="9" max="9" width="12.8515625" style="1" customWidth="1"/>
    <col min="10" max="10" width="14.57421875" style="1" customWidth="1"/>
    <col min="11" max="11" width="13.8515625" style="1" customWidth="1"/>
    <col min="12" max="12" width="15.140625" style="1" customWidth="1"/>
    <col min="13" max="13" width="15.8515625" style="1" customWidth="1"/>
    <col min="14" max="15" width="13.7109375" style="1" bestFit="1" customWidth="1"/>
    <col min="16" max="16" width="15.00390625" style="1" customWidth="1"/>
    <col min="17" max="17" width="14.00390625" style="1" customWidth="1"/>
    <col min="18" max="18" width="14.57421875" style="1" customWidth="1"/>
    <col min="19" max="19" width="13.28125" style="1" customWidth="1"/>
    <col min="20" max="20" width="14.421875" style="1" customWidth="1"/>
    <col min="21" max="21" width="12.28125" style="1" customWidth="1"/>
    <col min="22" max="16384" width="11.421875" style="1" customWidth="1"/>
  </cols>
  <sheetData>
    <row r="2" ht="15"/>
    <row r="3" ht="15"/>
    <row r="4" ht="15"/>
    <row r="5" ht="15"/>
    <row r="6" ht="15"/>
    <row r="7" ht="15"/>
    <row r="8" ht="15"/>
    <row r="9" ht="15"/>
    <row r="10" ht="15"/>
    <row r="11" ht="18">
      <c r="C11" s="6"/>
    </row>
    <row r="12" ht="15">
      <c r="C12" s="8"/>
    </row>
    <row r="13" ht="24" customHeight="1">
      <c r="C13" s="53" t="s">
        <v>140</v>
      </c>
    </row>
    <row r="14" spans="3:11" ht="24" customHeight="1">
      <c r="C14" s="22"/>
      <c r="D14" s="9"/>
      <c r="E14" s="9"/>
      <c r="F14" s="10"/>
      <c r="G14" s="10"/>
      <c r="H14" s="10"/>
      <c r="I14" s="10"/>
      <c r="J14" s="10"/>
      <c r="K14" s="10"/>
    </row>
    <row r="15" spans="1:21" s="34" customFormat="1" ht="53.25" thickBot="1">
      <c r="A15" s="1"/>
      <c r="B15" s="1"/>
      <c r="C15" s="34" t="s">
        <v>74</v>
      </c>
      <c r="D15" s="95" t="s">
        <v>11</v>
      </c>
      <c r="E15" s="96" t="s">
        <v>23</v>
      </c>
      <c r="F15" s="96" t="s">
        <v>24</v>
      </c>
      <c r="G15" s="95" t="s">
        <v>121</v>
      </c>
      <c r="H15" s="95" t="s">
        <v>25</v>
      </c>
      <c r="I15" s="96" t="s">
        <v>122</v>
      </c>
      <c r="J15" s="95" t="s">
        <v>26</v>
      </c>
      <c r="K15" s="95" t="s">
        <v>27</v>
      </c>
      <c r="L15" s="96" t="s">
        <v>28</v>
      </c>
      <c r="M15" s="95" t="s">
        <v>29</v>
      </c>
      <c r="N15" s="95" t="s">
        <v>66</v>
      </c>
      <c r="O15" s="96" t="s">
        <v>67</v>
      </c>
      <c r="P15" s="95" t="s">
        <v>30</v>
      </c>
      <c r="Q15" s="95" t="s">
        <v>68</v>
      </c>
      <c r="R15" s="96" t="s">
        <v>69</v>
      </c>
      <c r="S15" s="95" t="s">
        <v>70</v>
      </c>
      <c r="T15" s="95" t="s">
        <v>31</v>
      </c>
      <c r="U15" s="96" t="s">
        <v>32</v>
      </c>
    </row>
    <row r="16" spans="3:21" ht="13.5" thickBot="1">
      <c r="C16" s="91" t="s">
        <v>11</v>
      </c>
      <c r="D16" s="91">
        <v>1000</v>
      </c>
      <c r="E16" s="91">
        <v>191.44</v>
      </c>
      <c r="F16" s="91">
        <v>184.4</v>
      </c>
      <c r="G16" s="91" t="s">
        <v>74</v>
      </c>
      <c r="H16" s="91">
        <v>7.04</v>
      </c>
      <c r="I16" s="91" t="s">
        <v>74</v>
      </c>
      <c r="J16" s="91">
        <v>481.29</v>
      </c>
      <c r="K16" s="91">
        <v>0.85</v>
      </c>
      <c r="L16" s="91">
        <v>151.4</v>
      </c>
      <c r="M16" s="91">
        <v>0.1</v>
      </c>
      <c r="N16" s="91">
        <v>78.5</v>
      </c>
      <c r="O16" s="91">
        <v>46.3</v>
      </c>
      <c r="P16" s="91">
        <v>2.19</v>
      </c>
      <c r="Q16" s="91">
        <v>68.18</v>
      </c>
      <c r="R16" s="91">
        <v>62.74</v>
      </c>
      <c r="S16" s="91">
        <v>71.03</v>
      </c>
      <c r="T16" s="91">
        <v>325.85</v>
      </c>
      <c r="U16" s="91">
        <v>1.42</v>
      </c>
    </row>
    <row r="17" spans="2:21" ht="13.5" thickBot="1">
      <c r="B17" s="88"/>
      <c r="C17" s="87" t="s">
        <v>61</v>
      </c>
      <c r="D17" s="89">
        <v>4.75</v>
      </c>
      <c r="E17" s="89">
        <v>1.57</v>
      </c>
      <c r="F17" s="89">
        <v>1.56</v>
      </c>
      <c r="G17" s="89" t="s">
        <v>74</v>
      </c>
      <c r="H17" s="89">
        <v>0</v>
      </c>
      <c r="I17" s="89" t="s">
        <v>74</v>
      </c>
      <c r="J17" s="89">
        <v>2.89</v>
      </c>
      <c r="K17" s="89">
        <v>0.29</v>
      </c>
      <c r="L17" s="89">
        <v>1.26</v>
      </c>
      <c r="M17" s="89">
        <v>0</v>
      </c>
      <c r="N17" s="89">
        <v>0.34</v>
      </c>
      <c r="O17" s="89">
        <v>0.01</v>
      </c>
      <c r="P17" s="89">
        <v>0.04</v>
      </c>
      <c r="Q17" s="89">
        <v>0.51</v>
      </c>
      <c r="R17" s="89">
        <v>0.42</v>
      </c>
      <c r="S17" s="89">
        <v>0.01</v>
      </c>
      <c r="T17" s="89">
        <v>0.29</v>
      </c>
      <c r="U17" s="89">
        <v>0.01</v>
      </c>
    </row>
    <row r="18" spans="2:21" ht="13.5" thickBot="1">
      <c r="B18" s="88"/>
      <c r="C18" s="50" t="s">
        <v>62</v>
      </c>
      <c r="D18" s="89">
        <v>0.05</v>
      </c>
      <c r="E18" s="89">
        <v>0.01</v>
      </c>
      <c r="F18" s="89">
        <v>0.01</v>
      </c>
      <c r="G18" s="89" t="s">
        <v>74</v>
      </c>
      <c r="H18" s="89">
        <v>0</v>
      </c>
      <c r="I18" s="89" t="s">
        <v>74</v>
      </c>
      <c r="J18" s="89">
        <v>0.03</v>
      </c>
      <c r="K18" s="89">
        <v>0</v>
      </c>
      <c r="L18" s="89">
        <v>0.02</v>
      </c>
      <c r="M18" s="89">
        <v>0</v>
      </c>
      <c r="N18" s="89">
        <v>0</v>
      </c>
      <c r="O18" s="89">
        <v>0</v>
      </c>
      <c r="P18" s="89">
        <v>0</v>
      </c>
      <c r="Q18" s="89">
        <v>0</v>
      </c>
      <c r="R18" s="89">
        <v>0</v>
      </c>
      <c r="S18" s="89">
        <v>0</v>
      </c>
      <c r="T18" s="89">
        <v>0.01</v>
      </c>
      <c r="U18" s="89">
        <v>0</v>
      </c>
    </row>
    <row r="19" spans="2:21" ht="13.5" thickBot="1">
      <c r="B19" s="88"/>
      <c r="C19" s="50" t="s">
        <v>34</v>
      </c>
      <c r="D19" s="89">
        <v>203.06</v>
      </c>
      <c r="E19" s="89">
        <v>21.6</v>
      </c>
      <c r="F19" s="89">
        <v>21.24</v>
      </c>
      <c r="G19" s="89" t="s">
        <v>74</v>
      </c>
      <c r="H19" s="89">
        <v>0.35</v>
      </c>
      <c r="I19" s="89" t="s">
        <v>74</v>
      </c>
      <c r="J19" s="89">
        <v>128.45</v>
      </c>
      <c r="K19" s="89">
        <v>0.01</v>
      </c>
      <c r="L19" s="89">
        <v>17.57</v>
      </c>
      <c r="M19" s="89">
        <v>0.01</v>
      </c>
      <c r="N19" s="89">
        <v>2.24</v>
      </c>
      <c r="O19" s="89">
        <v>27.34</v>
      </c>
      <c r="P19" s="89">
        <v>0.3</v>
      </c>
      <c r="Q19" s="89">
        <v>31.36</v>
      </c>
      <c r="R19" s="89">
        <v>28.7</v>
      </c>
      <c r="S19" s="89">
        <v>20.92</v>
      </c>
      <c r="T19" s="89">
        <v>52.85</v>
      </c>
      <c r="U19" s="89">
        <v>0.16</v>
      </c>
    </row>
    <row r="20" spans="2:21" ht="13.5" thickBot="1">
      <c r="B20" s="88"/>
      <c r="C20" s="50" t="s">
        <v>35</v>
      </c>
      <c r="D20" s="89">
        <v>0.06</v>
      </c>
      <c r="E20" s="89">
        <v>0.01</v>
      </c>
      <c r="F20" s="89">
        <v>0.01</v>
      </c>
      <c r="G20" s="89" t="s">
        <v>74</v>
      </c>
      <c r="H20" s="89">
        <v>0</v>
      </c>
      <c r="I20" s="89" t="s">
        <v>74</v>
      </c>
      <c r="J20" s="89">
        <v>0.03</v>
      </c>
      <c r="K20" s="89">
        <v>0</v>
      </c>
      <c r="L20" s="89">
        <v>0.02</v>
      </c>
      <c r="M20" s="89">
        <v>0</v>
      </c>
      <c r="N20" s="89">
        <v>0.01</v>
      </c>
      <c r="O20" s="89">
        <v>0</v>
      </c>
      <c r="P20" s="89">
        <v>0</v>
      </c>
      <c r="Q20" s="89">
        <v>0</v>
      </c>
      <c r="R20" s="89">
        <v>0</v>
      </c>
      <c r="S20" s="89">
        <v>0</v>
      </c>
      <c r="T20" s="89">
        <v>0.02</v>
      </c>
      <c r="U20" s="89">
        <v>0</v>
      </c>
    </row>
    <row r="21" spans="2:21" ht="13.5" thickBot="1">
      <c r="B21" s="88"/>
      <c r="C21" s="50" t="s">
        <v>63</v>
      </c>
      <c r="D21" s="89">
        <v>0.01</v>
      </c>
      <c r="E21" s="89">
        <v>0.01</v>
      </c>
      <c r="F21" s="89">
        <v>0.01</v>
      </c>
      <c r="G21" s="89" t="s">
        <v>74</v>
      </c>
      <c r="H21" s="89">
        <v>0</v>
      </c>
      <c r="I21" s="89" t="s">
        <v>74</v>
      </c>
      <c r="J21" s="89">
        <v>0</v>
      </c>
      <c r="K21" s="89">
        <v>0</v>
      </c>
      <c r="L21" s="89">
        <v>0</v>
      </c>
      <c r="M21" s="89">
        <v>0</v>
      </c>
      <c r="N21" s="89">
        <v>0</v>
      </c>
      <c r="O21" s="89">
        <v>0</v>
      </c>
      <c r="P21" s="89">
        <v>0</v>
      </c>
      <c r="Q21" s="89">
        <v>0</v>
      </c>
      <c r="R21" s="89">
        <v>0</v>
      </c>
      <c r="S21" s="89">
        <v>0</v>
      </c>
      <c r="T21" s="89">
        <v>0</v>
      </c>
      <c r="U21" s="89">
        <v>0</v>
      </c>
    </row>
    <row r="22" spans="2:21" ht="13.5" thickBot="1">
      <c r="B22" s="88"/>
      <c r="C22" s="50" t="s">
        <v>36</v>
      </c>
      <c r="D22" s="89">
        <v>101.95</v>
      </c>
      <c r="E22" s="89">
        <v>9.11</v>
      </c>
      <c r="F22" s="89">
        <v>8.04</v>
      </c>
      <c r="G22" s="89" t="s">
        <v>74</v>
      </c>
      <c r="H22" s="89">
        <v>1.06</v>
      </c>
      <c r="I22" s="89" t="s">
        <v>74</v>
      </c>
      <c r="J22" s="89">
        <v>74.62</v>
      </c>
      <c r="K22" s="89">
        <v>0.01</v>
      </c>
      <c r="L22" s="89">
        <v>6.63</v>
      </c>
      <c r="M22" s="89">
        <v>0</v>
      </c>
      <c r="N22" s="89">
        <v>0.01</v>
      </c>
      <c r="O22" s="89">
        <v>13.9</v>
      </c>
      <c r="P22" s="89">
        <v>0.33</v>
      </c>
      <c r="Q22" s="89">
        <v>21.26</v>
      </c>
      <c r="R22" s="89">
        <v>20.15</v>
      </c>
      <c r="S22" s="89">
        <v>12.31</v>
      </c>
      <c r="T22" s="89">
        <v>18.2</v>
      </c>
      <c r="U22" s="89">
        <v>0.02</v>
      </c>
    </row>
    <row r="23" spans="2:21" ht="13.5" thickBot="1">
      <c r="B23" s="88"/>
      <c r="C23" s="50" t="s">
        <v>37</v>
      </c>
      <c r="D23" s="89">
        <v>37.69</v>
      </c>
      <c r="E23" s="89">
        <v>6.85</v>
      </c>
      <c r="F23" s="89">
        <v>2.74</v>
      </c>
      <c r="G23" s="89" t="s">
        <v>74</v>
      </c>
      <c r="H23" s="89">
        <v>4.1</v>
      </c>
      <c r="I23" s="89" t="s">
        <v>74</v>
      </c>
      <c r="J23" s="89">
        <v>29.62</v>
      </c>
      <c r="K23" s="89">
        <v>0.01</v>
      </c>
      <c r="L23" s="89">
        <v>2.47</v>
      </c>
      <c r="M23" s="89">
        <v>0</v>
      </c>
      <c r="N23" s="89">
        <v>0</v>
      </c>
      <c r="O23" s="89">
        <v>4.32</v>
      </c>
      <c r="P23" s="89">
        <v>0.06</v>
      </c>
      <c r="Q23" s="89">
        <v>9.14</v>
      </c>
      <c r="R23" s="89">
        <v>8.8</v>
      </c>
      <c r="S23" s="89">
        <v>4.8</v>
      </c>
      <c r="T23" s="89">
        <v>1.22</v>
      </c>
      <c r="U23" s="89">
        <v>0</v>
      </c>
    </row>
    <row r="24" spans="2:21" ht="13.5" thickBot="1">
      <c r="B24" s="88"/>
      <c r="C24" s="50" t="s">
        <v>64</v>
      </c>
      <c r="D24" s="89">
        <v>0.3</v>
      </c>
      <c r="E24" s="89">
        <v>0.14</v>
      </c>
      <c r="F24" s="89">
        <v>0.14</v>
      </c>
      <c r="G24" s="89" t="s">
        <v>74</v>
      </c>
      <c r="H24" s="89">
        <v>0</v>
      </c>
      <c r="I24" s="89" t="s">
        <v>74</v>
      </c>
      <c r="J24" s="89">
        <v>0.14</v>
      </c>
      <c r="K24" s="89">
        <v>0.01</v>
      </c>
      <c r="L24" s="89">
        <v>0.13</v>
      </c>
      <c r="M24" s="89">
        <v>0</v>
      </c>
      <c r="N24" s="89">
        <v>0</v>
      </c>
      <c r="O24" s="89">
        <v>0</v>
      </c>
      <c r="P24" s="89">
        <v>0</v>
      </c>
      <c r="Q24" s="89">
        <v>0</v>
      </c>
      <c r="R24" s="89">
        <v>0</v>
      </c>
      <c r="S24" s="89">
        <v>0</v>
      </c>
      <c r="T24" s="89">
        <v>0.02</v>
      </c>
      <c r="U24" s="89">
        <v>0</v>
      </c>
    </row>
    <row r="25" spans="2:21" ht="26.25" thickBot="1">
      <c r="B25" s="88"/>
      <c r="C25" s="50" t="s">
        <v>38</v>
      </c>
      <c r="D25" s="89">
        <v>15.06</v>
      </c>
      <c r="E25" s="89">
        <v>4.05</v>
      </c>
      <c r="F25" s="89">
        <v>4.04</v>
      </c>
      <c r="G25" s="89" t="s">
        <v>74</v>
      </c>
      <c r="H25" s="89">
        <v>0.01</v>
      </c>
      <c r="I25" s="89" t="s">
        <v>74</v>
      </c>
      <c r="J25" s="89">
        <v>9.8</v>
      </c>
      <c r="K25" s="89">
        <v>0.2</v>
      </c>
      <c r="L25" s="89">
        <v>4.4</v>
      </c>
      <c r="M25" s="89">
        <v>0.01</v>
      </c>
      <c r="N25" s="89">
        <v>0</v>
      </c>
      <c r="O25" s="89">
        <v>0.03</v>
      </c>
      <c r="P25" s="89">
        <v>0.03</v>
      </c>
      <c r="Q25" s="89">
        <v>2.63</v>
      </c>
      <c r="R25" s="89">
        <v>2.38</v>
      </c>
      <c r="S25" s="89">
        <v>0.12</v>
      </c>
      <c r="T25" s="89">
        <v>1.18</v>
      </c>
      <c r="U25" s="89">
        <v>0.03</v>
      </c>
    </row>
    <row r="26" spans="2:21" ht="13.5" thickBot="1">
      <c r="B26" s="88"/>
      <c r="C26" s="50" t="s">
        <v>39</v>
      </c>
      <c r="D26" s="89">
        <v>0.17</v>
      </c>
      <c r="E26" s="89">
        <v>0.07</v>
      </c>
      <c r="F26" s="89">
        <v>0.07</v>
      </c>
      <c r="G26" s="89" t="s">
        <v>74</v>
      </c>
      <c r="H26" s="89">
        <v>0</v>
      </c>
      <c r="I26" s="89" t="s">
        <v>74</v>
      </c>
      <c r="J26" s="89">
        <v>0.09</v>
      </c>
      <c r="K26" s="89">
        <v>0</v>
      </c>
      <c r="L26" s="89">
        <v>0.07</v>
      </c>
      <c r="M26" s="89">
        <v>0</v>
      </c>
      <c r="N26" s="89">
        <v>0.02</v>
      </c>
      <c r="O26" s="89">
        <v>0</v>
      </c>
      <c r="P26" s="89">
        <v>0</v>
      </c>
      <c r="Q26" s="89">
        <v>0</v>
      </c>
      <c r="R26" s="89">
        <v>0</v>
      </c>
      <c r="S26" s="89">
        <v>0</v>
      </c>
      <c r="T26" s="89">
        <v>0.01</v>
      </c>
      <c r="U26" s="89">
        <v>0</v>
      </c>
    </row>
    <row r="27" spans="2:21" ht="26.25" thickBot="1">
      <c r="B27" s="88"/>
      <c r="C27" s="50" t="s">
        <v>40</v>
      </c>
      <c r="D27" s="89">
        <v>2.93</v>
      </c>
      <c r="E27" s="89">
        <v>0.89</v>
      </c>
      <c r="F27" s="89">
        <v>0.89</v>
      </c>
      <c r="G27" s="89" t="s">
        <v>74</v>
      </c>
      <c r="H27" s="89">
        <v>0</v>
      </c>
      <c r="I27" s="89" t="s">
        <v>74</v>
      </c>
      <c r="J27" s="89">
        <v>1.47</v>
      </c>
      <c r="K27" s="89">
        <v>0.04</v>
      </c>
      <c r="L27" s="89">
        <v>0.75</v>
      </c>
      <c r="M27" s="89">
        <v>0.01</v>
      </c>
      <c r="N27" s="89">
        <v>0</v>
      </c>
      <c r="O27" s="89">
        <v>0.01</v>
      </c>
      <c r="P27" s="89">
        <v>0.01</v>
      </c>
      <c r="Q27" s="89">
        <v>0.3</v>
      </c>
      <c r="R27" s="89">
        <v>0.29</v>
      </c>
      <c r="S27" s="89">
        <v>0.06</v>
      </c>
      <c r="T27" s="89">
        <v>0.56</v>
      </c>
      <c r="U27" s="89">
        <v>0</v>
      </c>
    </row>
    <row r="28" spans="2:21" ht="13.5" thickBot="1">
      <c r="B28" s="88"/>
      <c r="C28" s="50" t="s">
        <v>41</v>
      </c>
      <c r="D28" s="89">
        <v>1.83</v>
      </c>
      <c r="E28" s="89">
        <v>0.42</v>
      </c>
      <c r="F28" s="89">
        <v>0.02</v>
      </c>
      <c r="G28" s="89" t="s">
        <v>74</v>
      </c>
      <c r="H28" s="89">
        <v>0.4</v>
      </c>
      <c r="I28" s="89" t="s">
        <v>74</v>
      </c>
      <c r="J28" s="89">
        <v>1.02</v>
      </c>
      <c r="K28" s="89">
        <v>0</v>
      </c>
      <c r="L28" s="89">
        <v>0.01</v>
      </c>
      <c r="M28" s="89">
        <v>0</v>
      </c>
      <c r="N28" s="89">
        <v>0</v>
      </c>
      <c r="O28" s="89">
        <v>0.02</v>
      </c>
      <c r="P28" s="89">
        <v>0</v>
      </c>
      <c r="Q28" s="89">
        <v>0.37</v>
      </c>
      <c r="R28" s="89">
        <v>0.37</v>
      </c>
      <c r="S28" s="89">
        <v>0.25</v>
      </c>
      <c r="T28" s="89">
        <v>0.39</v>
      </c>
      <c r="U28" s="89">
        <v>0</v>
      </c>
    </row>
    <row r="29" spans="2:21" ht="13.5" thickBot="1">
      <c r="B29" s="88"/>
      <c r="C29" s="50" t="s">
        <v>42</v>
      </c>
      <c r="D29" s="89">
        <v>9.33</v>
      </c>
      <c r="E29" s="89">
        <v>2.3</v>
      </c>
      <c r="F29" s="89">
        <v>2.29</v>
      </c>
      <c r="G29" s="89" t="s">
        <v>74</v>
      </c>
      <c r="H29" s="89">
        <v>0.01</v>
      </c>
      <c r="I29" s="89" t="s">
        <v>74</v>
      </c>
      <c r="J29" s="89">
        <v>2.05</v>
      </c>
      <c r="K29" s="89">
        <v>0</v>
      </c>
      <c r="L29" s="89">
        <v>1.89</v>
      </c>
      <c r="M29" s="89">
        <v>0</v>
      </c>
      <c r="N29" s="89">
        <v>0</v>
      </c>
      <c r="O29" s="89">
        <v>0</v>
      </c>
      <c r="P29" s="89">
        <v>0</v>
      </c>
      <c r="Q29" s="89">
        <v>0.01</v>
      </c>
      <c r="R29" s="89">
        <v>0.01</v>
      </c>
      <c r="S29" s="89">
        <v>0.14</v>
      </c>
      <c r="T29" s="89">
        <v>4.98</v>
      </c>
      <c r="U29" s="89">
        <v>0</v>
      </c>
    </row>
    <row r="30" spans="2:21" ht="26.25" thickBot="1">
      <c r="B30" s="88"/>
      <c r="C30" s="50" t="s">
        <v>43</v>
      </c>
      <c r="D30" s="89">
        <v>238.49</v>
      </c>
      <c r="E30" s="89">
        <v>65.06</v>
      </c>
      <c r="F30" s="89">
        <v>64.1</v>
      </c>
      <c r="G30" s="89" t="s">
        <v>74</v>
      </c>
      <c r="H30" s="89">
        <v>0.97</v>
      </c>
      <c r="I30" s="89" t="s">
        <v>74</v>
      </c>
      <c r="J30" s="89">
        <v>59.98</v>
      </c>
      <c r="K30" s="89">
        <v>0.04</v>
      </c>
      <c r="L30" s="89">
        <v>52.35</v>
      </c>
      <c r="M30" s="89">
        <v>0.01</v>
      </c>
      <c r="N30" s="89">
        <v>0.1</v>
      </c>
      <c r="O30" s="89">
        <v>0.07</v>
      </c>
      <c r="P30" s="89">
        <v>1.33</v>
      </c>
      <c r="Q30" s="89">
        <v>1.87</v>
      </c>
      <c r="R30" s="89">
        <v>0.95</v>
      </c>
      <c r="S30" s="89">
        <v>3.28</v>
      </c>
      <c r="T30" s="89">
        <v>112.62</v>
      </c>
      <c r="U30" s="89">
        <v>0.82</v>
      </c>
    </row>
    <row r="31" spans="2:21" ht="26.25" thickBot="1">
      <c r="B31" s="88"/>
      <c r="C31" s="50" t="s">
        <v>44</v>
      </c>
      <c r="D31" s="89">
        <v>4.02</v>
      </c>
      <c r="E31" s="89">
        <v>1.3</v>
      </c>
      <c r="F31" s="89">
        <v>1.3</v>
      </c>
      <c r="G31" s="89" t="s">
        <v>74</v>
      </c>
      <c r="H31" s="89">
        <v>0</v>
      </c>
      <c r="I31" s="89" t="s">
        <v>74</v>
      </c>
      <c r="J31" s="89">
        <v>1.52</v>
      </c>
      <c r="K31" s="89">
        <v>0.01</v>
      </c>
      <c r="L31" s="89">
        <v>1.5</v>
      </c>
      <c r="M31" s="89">
        <v>0</v>
      </c>
      <c r="N31" s="89">
        <v>0</v>
      </c>
      <c r="O31" s="89">
        <v>0</v>
      </c>
      <c r="P31" s="89">
        <v>0</v>
      </c>
      <c r="Q31" s="89">
        <v>0</v>
      </c>
      <c r="R31" s="89">
        <v>0</v>
      </c>
      <c r="S31" s="89">
        <v>0.02</v>
      </c>
      <c r="T31" s="89">
        <v>1.2</v>
      </c>
      <c r="U31" s="89">
        <v>0</v>
      </c>
    </row>
    <row r="32" spans="2:21" ht="26.25" thickBot="1">
      <c r="B32" s="88"/>
      <c r="C32" s="50" t="s">
        <v>45</v>
      </c>
      <c r="D32" s="89">
        <v>2.34</v>
      </c>
      <c r="E32" s="89">
        <v>0.75</v>
      </c>
      <c r="F32" s="89">
        <v>0.75</v>
      </c>
      <c r="G32" s="89" t="s">
        <v>74</v>
      </c>
      <c r="H32" s="89">
        <v>0</v>
      </c>
      <c r="I32" s="89" t="s">
        <v>74</v>
      </c>
      <c r="J32" s="89">
        <v>0.83</v>
      </c>
      <c r="K32" s="89">
        <v>0</v>
      </c>
      <c r="L32" s="89">
        <v>0.81</v>
      </c>
      <c r="M32" s="89">
        <v>0</v>
      </c>
      <c r="N32" s="89">
        <v>0</v>
      </c>
      <c r="O32" s="89">
        <v>0</v>
      </c>
      <c r="P32" s="89">
        <v>0</v>
      </c>
      <c r="Q32" s="89">
        <v>0</v>
      </c>
      <c r="R32" s="89">
        <v>0</v>
      </c>
      <c r="S32" s="89">
        <v>0.02</v>
      </c>
      <c r="T32" s="89">
        <v>0.75</v>
      </c>
      <c r="U32" s="89">
        <v>0</v>
      </c>
    </row>
    <row r="33" spans="2:21" ht="26.25" thickBot="1">
      <c r="B33" s="88"/>
      <c r="C33" s="50" t="s">
        <v>65</v>
      </c>
      <c r="D33" s="89">
        <v>0.63</v>
      </c>
      <c r="E33" s="89">
        <v>0.26</v>
      </c>
      <c r="F33" s="89">
        <v>0.26</v>
      </c>
      <c r="G33" s="89" t="s">
        <v>74</v>
      </c>
      <c r="H33" s="89">
        <v>0</v>
      </c>
      <c r="I33" s="89" t="s">
        <v>74</v>
      </c>
      <c r="J33" s="89">
        <v>0.26</v>
      </c>
      <c r="K33" s="89">
        <v>0</v>
      </c>
      <c r="L33" s="89">
        <v>0.25</v>
      </c>
      <c r="M33" s="89">
        <v>0</v>
      </c>
      <c r="N33" s="89">
        <v>0</v>
      </c>
      <c r="O33" s="89">
        <v>0</v>
      </c>
      <c r="P33" s="89">
        <v>0</v>
      </c>
      <c r="Q33" s="89">
        <v>0</v>
      </c>
      <c r="R33" s="89">
        <v>0</v>
      </c>
      <c r="S33" s="89">
        <v>0</v>
      </c>
      <c r="T33" s="89">
        <v>0.11</v>
      </c>
      <c r="U33" s="89">
        <v>0</v>
      </c>
    </row>
    <row r="34" spans="2:21" ht="39" thickBot="1">
      <c r="B34" s="88"/>
      <c r="C34" s="50" t="s">
        <v>46</v>
      </c>
      <c r="D34" s="89">
        <v>4.37</v>
      </c>
      <c r="E34" s="89">
        <v>1.03</v>
      </c>
      <c r="F34" s="89">
        <v>1.03</v>
      </c>
      <c r="G34" s="89" t="s">
        <v>74</v>
      </c>
      <c r="H34" s="89">
        <v>0</v>
      </c>
      <c r="I34" s="89" t="s">
        <v>74</v>
      </c>
      <c r="J34" s="89">
        <v>2.24</v>
      </c>
      <c r="K34" s="89">
        <v>0</v>
      </c>
      <c r="L34" s="89">
        <v>2.17</v>
      </c>
      <c r="M34" s="89">
        <v>0</v>
      </c>
      <c r="N34" s="89">
        <v>0</v>
      </c>
      <c r="O34" s="89">
        <v>0</v>
      </c>
      <c r="P34" s="89">
        <v>0</v>
      </c>
      <c r="Q34" s="89">
        <v>0.01</v>
      </c>
      <c r="R34" s="89">
        <v>0</v>
      </c>
      <c r="S34" s="89">
        <v>0.06</v>
      </c>
      <c r="T34" s="89">
        <v>1.1</v>
      </c>
      <c r="U34" s="89">
        <v>0</v>
      </c>
    </row>
    <row r="35" spans="2:21" ht="13.5" thickBot="1">
      <c r="B35" s="88"/>
      <c r="C35" s="50" t="s">
        <v>47</v>
      </c>
      <c r="D35" s="89">
        <v>254.3</v>
      </c>
      <c r="E35" s="89">
        <v>31.57</v>
      </c>
      <c r="F35" s="89">
        <v>31.55</v>
      </c>
      <c r="G35" s="89" t="s">
        <v>74</v>
      </c>
      <c r="H35" s="89">
        <v>0.02</v>
      </c>
      <c r="I35" s="89" t="s">
        <v>74</v>
      </c>
      <c r="J35" s="89">
        <v>124.1</v>
      </c>
      <c r="K35" s="89">
        <v>0.03</v>
      </c>
      <c r="L35" s="89">
        <v>22.76</v>
      </c>
      <c r="M35" s="89">
        <v>0.01</v>
      </c>
      <c r="N35" s="89">
        <v>75.31</v>
      </c>
      <c r="O35" s="89">
        <v>0.03</v>
      </c>
      <c r="P35" s="89">
        <v>0.06</v>
      </c>
      <c r="Q35" s="89">
        <v>0.03</v>
      </c>
      <c r="R35" s="89">
        <v>0.03</v>
      </c>
      <c r="S35" s="89">
        <v>25.85</v>
      </c>
      <c r="T35" s="89">
        <v>98.43</v>
      </c>
      <c r="U35" s="89">
        <v>0.2</v>
      </c>
    </row>
    <row r="36" spans="2:21" ht="13.5" thickBot="1">
      <c r="B36" s="88"/>
      <c r="C36" s="50" t="s">
        <v>48</v>
      </c>
      <c r="D36" s="89">
        <v>26.2</v>
      </c>
      <c r="E36" s="89">
        <v>9.64</v>
      </c>
      <c r="F36" s="89">
        <v>9.63</v>
      </c>
      <c r="G36" s="89" t="s">
        <v>74</v>
      </c>
      <c r="H36" s="89">
        <v>0.01</v>
      </c>
      <c r="I36" s="89" t="s">
        <v>74</v>
      </c>
      <c r="J36" s="89">
        <v>7.65</v>
      </c>
      <c r="K36" s="89">
        <v>0.06</v>
      </c>
      <c r="L36" s="89">
        <v>7.41</v>
      </c>
      <c r="M36" s="89">
        <v>0.01</v>
      </c>
      <c r="N36" s="89">
        <v>0.01</v>
      </c>
      <c r="O36" s="89">
        <v>0</v>
      </c>
      <c r="P36" s="89">
        <v>0</v>
      </c>
      <c r="Q36" s="89">
        <v>0.01</v>
      </c>
      <c r="R36" s="89">
        <v>0.01</v>
      </c>
      <c r="S36" s="89">
        <v>0.15</v>
      </c>
      <c r="T36" s="89">
        <v>8.85</v>
      </c>
      <c r="U36" s="89">
        <v>0.07</v>
      </c>
    </row>
    <row r="37" spans="2:21" ht="13.5" thickBot="1">
      <c r="B37" s="88"/>
      <c r="C37" s="50" t="s">
        <v>49</v>
      </c>
      <c r="D37" s="89">
        <v>5.55</v>
      </c>
      <c r="E37" s="89">
        <v>1.4</v>
      </c>
      <c r="F37" s="89">
        <v>1.38</v>
      </c>
      <c r="G37" s="89" t="s">
        <v>74</v>
      </c>
      <c r="H37" s="89">
        <v>0.02</v>
      </c>
      <c r="I37" s="89" t="s">
        <v>74</v>
      </c>
      <c r="J37" s="89">
        <v>1.8</v>
      </c>
      <c r="K37" s="89">
        <v>0.11</v>
      </c>
      <c r="L37" s="89">
        <v>1.35</v>
      </c>
      <c r="M37" s="89">
        <v>0.03</v>
      </c>
      <c r="N37" s="89">
        <v>0.23</v>
      </c>
      <c r="O37" s="89">
        <v>0</v>
      </c>
      <c r="P37" s="89">
        <v>0</v>
      </c>
      <c r="Q37" s="89">
        <v>0.01</v>
      </c>
      <c r="R37" s="89">
        <v>0.01</v>
      </c>
      <c r="S37" s="89">
        <v>0.07</v>
      </c>
      <c r="T37" s="89">
        <v>2.34</v>
      </c>
      <c r="U37" s="89">
        <v>0</v>
      </c>
    </row>
    <row r="38" spans="2:21" ht="26.25" thickBot="1">
      <c r="B38" s="88"/>
      <c r="C38" s="50" t="s">
        <v>50</v>
      </c>
      <c r="D38" s="89">
        <v>47.8</v>
      </c>
      <c r="E38" s="89">
        <v>18.1</v>
      </c>
      <c r="F38" s="89">
        <v>18.06</v>
      </c>
      <c r="G38" s="89" t="s">
        <v>74</v>
      </c>
      <c r="H38" s="89">
        <v>0.04</v>
      </c>
      <c r="I38" s="89" t="s">
        <v>74</v>
      </c>
      <c r="J38" s="89">
        <v>18.91</v>
      </c>
      <c r="K38" s="89">
        <v>0</v>
      </c>
      <c r="L38" s="89">
        <v>15.01</v>
      </c>
      <c r="M38" s="89">
        <v>0</v>
      </c>
      <c r="N38" s="89">
        <v>0.05</v>
      </c>
      <c r="O38" s="89">
        <v>0.37</v>
      </c>
      <c r="P38" s="89">
        <v>0.01</v>
      </c>
      <c r="Q38" s="89">
        <v>0.56</v>
      </c>
      <c r="R38" s="89">
        <v>0.54</v>
      </c>
      <c r="S38" s="89">
        <v>2.35</v>
      </c>
      <c r="T38" s="89">
        <v>10.78</v>
      </c>
      <c r="U38" s="89">
        <v>0.01</v>
      </c>
    </row>
    <row r="39" spans="2:21" ht="13.5" thickBot="1">
      <c r="B39" s="88"/>
      <c r="C39" s="50" t="s">
        <v>51</v>
      </c>
      <c r="D39" s="89">
        <v>1.31</v>
      </c>
      <c r="E39" s="89">
        <v>0.46</v>
      </c>
      <c r="F39" s="89">
        <v>0.46</v>
      </c>
      <c r="G39" s="89" t="s">
        <v>74</v>
      </c>
      <c r="H39" s="89">
        <v>0</v>
      </c>
      <c r="I39" s="89" t="s">
        <v>74</v>
      </c>
      <c r="J39" s="89">
        <v>0.53</v>
      </c>
      <c r="K39" s="89">
        <v>0.01</v>
      </c>
      <c r="L39" s="89">
        <v>0.47</v>
      </c>
      <c r="M39" s="89">
        <v>0</v>
      </c>
      <c r="N39" s="89">
        <v>0</v>
      </c>
      <c r="O39" s="89">
        <v>0</v>
      </c>
      <c r="P39" s="89">
        <v>0.01</v>
      </c>
      <c r="Q39" s="89">
        <v>0.01</v>
      </c>
      <c r="R39" s="89">
        <v>0.02</v>
      </c>
      <c r="S39" s="89">
        <v>0.01</v>
      </c>
      <c r="T39" s="89">
        <v>0.32</v>
      </c>
      <c r="U39" s="89">
        <v>0.02</v>
      </c>
    </row>
    <row r="40" spans="2:21" ht="13.5" thickBot="1">
      <c r="B40" s="88"/>
      <c r="C40" s="50" t="s">
        <v>52</v>
      </c>
      <c r="D40" s="89">
        <v>36.27</v>
      </c>
      <c r="E40" s="89">
        <v>14.57</v>
      </c>
      <c r="F40" s="89">
        <v>14.54</v>
      </c>
      <c r="G40" s="89" t="s">
        <v>74</v>
      </c>
      <c r="H40" s="89">
        <v>0.04</v>
      </c>
      <c r="I40" s="89" t="s">
        <v>74</v>
      </c>
      <c r="J40" s="89">
        <v>12.63</v>
      </c>
      <c r="K40" s="89">
        <v>0.05</v>
      </c>
      <c r="L40" s="89">
        <v>11.49</v>
      </c>
      <c r="M40" s="89">
        <v>0</v>
      </c>
      <c r="N40" s="89">
        <v>0.17</v>
      </c>
      <c r="O40" s="89">
        <v>0.19</v>
      </c>
      <c r="P40" s="89">
        <v>0.01</v>
      </c>
      <c r="Q40" s="89">
        <v>0.08</v>
      </c>
      <c r="R40" s="89">
        <v>0.05</v>
      </c>
      <c r="S40" s="89">
        <v>0.59</v>
      </c>
      <c r="T40" s="89">
        <v>8.98</v>
      </c>
      <c r="U40" s="89">
        <v>0.08</v>
      </c>
    </row>
    <row r="41" spans="2:21" ht="26.25" thickBot="1">
      <c r="B41" s="88"/>
      <c r="C41" s="50" t="s">
        <v>73</v>
      </c>
      <c r="D41" s="89">
        <v>0.02</v>
      </c>
      <c r="E41" s="89">
        <v>0.01</v>
      </c>
      <c r="F41" s="89">
        <v>0</v>
      </c>
      <c r="G41" s="89" t="s">
        <v>74</v>
      </c>
      <c r="H41" s="89">
        <v>0</v>
      </c>
      <c r="I41" s="89" t="s">
        <v>74</v>
      </c>
      <c r="J41" s="89">
        <v>0.01</v>
      </c>
      <c r="K41" s="89">
        <v>0</v>
      </c>
      <c r="L41" s="89">
        <v>0.01</v>
      </c>
      <c r="M41" s="89">
        <v>0</v>
      </c>
      <c r="N41" s="89">
        <v>0</v>
      </c>
      <c r="O41" s="89">
        <v>0</v>
      </c>
      <c r="P41" s="89">
        <v>0</v>
      </c>
      <c r="Q41" s="89">
        <v>0</v>
      </c>
      <c r="R41" s="89">
        <v>0</v>
      </c>
      <c r="S41" s="89">
        <v>0</v>
      </c>
      <c r="T41" s="89">
        <v>0.01</v>
      </c>
      <c r="U41" s="89">
        <v>0</v>
      </c>
    </row>
    <row r="42" spans="2:21" ht="26.25" thickBot="1">
      <c r="B42" s="88"/>
      <c r="C42" s="50" t="s">
        <v>53</v>
      </c>
      <c r="D42" s="89">
        <v>0.02</v>
      </c>
      <c r="E42" s="89">
        <v>0.01</v>
      </c>
      <c r="F42" s="89">
        <v>0.01</v>
      </c>
      <c r="G42" s="89" t="s">
        <v>74</v>
      </c>
      <c r="H42" s="89">
        <v>0</v>
      </c>
      <c r="I42" s="89" t="s">
        <v>74</v>
      </c>
      <c r="J42" s="89">
        <v>0.01</v>
      </c>
      <c r="K42" s="89">
        <v>0</v>
      </c>
      <c r="L42" s="89">
        <v>0.01</v>
      </c>
      <c r="M42" s="89">
        <v>0</v>
      </c>
      <c r="N42" s="89">
        <v>0</v>
      </c>
      <c r="O42" s="89">
        <v>0</v>
      </c>
      <c r="P42" s="89">
        <v>0</v>
      </c>
      <c r="Q42" s="89">
        <v>0</v>
      </c>
      <c r="R42" s="89">
        <v>0</v>
      </c>
      <c r="S42" s="89">
        <v>0</v>
      </c>
      <c r="T42" s="89">
        <v>0.01</v>
      </c>
      <c r="U42" s="89">
        <v>0</v>
      </c>
    </row>
    <row r="43" spans="2:21" ht="26.25" thickBot="1">
      <c r="B43" s="88"/>
      <c r="C43" s="50" t="s">
        <v>131</v>
      </c>
      <c r="D43" s="89">
        <v>1.16</v>
      </c>
      <c r="E43" s="89">
        <v>0.25</v>
      </c>
      <c r="F43" s="89">
        <v>0.25</v>
      </c>
      <c r="G43" s="89" t="s">
        <v>74</v>
      </c>
      <c r="H43" s="89">
        <v>0</v>
      </c>
      <c r="I43" s="89" t="s">
        <v>74</v>
      </c>
      <c r="J43" s="89">
        <v>0.49</v>
      </c>
      <c r="K43" s="89">
        <v>0</v>
      </c>
      <c r="L43" s="89">
        <v>0.48</v>
      </c>
      <c r="M43" s="89">
        <v>0</v>
      </c>
      <c r="N43" s="89">
        <v>0</v>
      </c>
      <c r="O43" s="89">
        <v>0</v>
      </c>
      <c r="P43" s="89">
        <v>0</v>
      </c>
      <c r="Q43" s="89">
        <v>0</v>
      </c>
      <c r="R43" s="89">
        <v>0</v>
      </c>
      <c r="S43" s="89">
        <v>0.01</v>
      </c>
      <c r="T43" s="89">
        <v>0.42</v>
      </c>
      <c r="U43" s="89">
        <v>0</v>
      </c>
    </row>
    <row r="44" spans="2:21" ht="26.25" thickBot="1">
      <c r="B44" s="88"/>
      <c r="C44" s="50" t="s">
        <v>132</v>
      </c>
      <c r="D44" s="89">
        <v>0.32</v>
      </c>
      <c r="E44" s="89">
        <v>0.02</v>
      </c>
      <c r="F44" s="89">
        <v>0.02</v>
      </c>
      <c r="G44" s="89" t="s">
        <v>74</v>
      </c>
      <c r="H44" s="89">
        <v>0</v>
      </c>
      <c r="I44" s="89" t="s">
        <v>74</v>
      </c>
      <c r="J44" s="89">
        <v>0.11</v>
      </c>
      <c r="K44" s="89">
        <v>0</v>
      </c>
      <c r="L44" s="89">
        <v>0.11</v>
      </c>
      <c r="M44" s="89">
        <v>0</v>
      </c>
      <c r="N44" s="89">
        <v>0</v>
      </c>
      <c r="O44" s="89">
        <v>0</v>
      </c>
      <c r="P44" s="89">
        <v>0</v>
      </c>
      <c r="Q44" s="89">
        <v>0</v>
      </c>
      <c r="R44" s="89">
        <v>0</v>
      </c>
      <c r="S44" s="89">
        <v>0</v>
      </c>
      <c r="T44" s="89">
        <v>0.19</v>
      </c>
      <c r="U44" s="89">
        <v>0</v>
      </c>
    </row>
    <row r="45" spans="2:21" ht="26.25" thickBot="1">
      <c r="B45" s="88"/>
      <c r="C45" s="50" t="s">
        <v>133</v>
      </c>
      <c r="D45" s="89"/>
      <c r="E45" s="89"/>
      <c r="F45" s="89"/>
      <c r="G45" s="89"/>
      <c r="H45" s="89"/>
      <c r="I45" s="89"/>
      <c r="J45" s="89"/>
      <c r="K45" s="89"/>
      <c r="L45" s="89"/>
      <c r="M45" s="89"/>
      <c r="N45" s="89"/>
      <c r="O45" s="89"/>
      <c r="P45" s="89"/>
      <c r="Q45" s="89"/>
      <c r="R45" s="89"/>
      <c r="S45" s="89"/>
      <c r="T45" s="89"/>
      <c r="U45" s="89"/>
    </row>
    <row r="47" ht="15">
      <c r="C47" s="52" t="s">
        <v>57</v>
      </c>
    </row>
    <row r="49" ht="15">
      <c r="C49" s="55" t="s">
        <v>135</v>
      </c>
    </row>
    <row r="50" ht="15">
      <c r="C50" s="53" t="s">
        <v>127</v>
      </c>
    </row>
    <row r="51" ht="15">
      <c r="C51" s="53" t="s">
        <v>128</v>
      </c>
    </row>
    <row r="53" ht="15">
      <c r="C53" s="55" t="s">
        <v>136</v>
      </c>
    </row>
    <row r="54" ht="15">
      <c r="C54" s="53" t="s">
        <v>137</v>
      </c>
    </row>
  </sheetData>
  <sheetProtection/>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1:AA70"/>
  <sheetViews>
    <sheetView zoomScale="96" zoomScaleNormal="96" zoomScalePageLayoutView="0" workbookViewId="0" topLeftCell="A1">
      <selection activeCell="A1" sqref="A1"/>
    </sheetView>
  </sheetViews>
  <sheetFormatPr defaultColWidth="10.57421875" defaultRowHeight="12.75"/>
  <cols>
    <col min="1" max="1" width="10.57421875" style="1" customWidth="1"/>
    <col min="2" max="2" width="4.7109375" style="1" customWidth="1"/>
    <col min="3" max="3" width="29.7109375" style="1" customWidth="1"/>
    <col min="4" max="4" width="13.57421875" style="7" customWidth="1"/>
    <col min="5" max="5" width="12.421875" style="1" bestFit="1" customWidth="1"/>
    <col min="6" max="6" width="11.140625" style="1" bestFit="1" customWidth="1"/>
    <col min="7" max="7" width="13.7109375" style="1" bestFit="1" customWidth="1"/>
    <col min="8" max="8" width="11.140625" style="1" bestFit="1" customWidth="1"/>
    <col min="9" max="11" width="10.57421875" style="1" customWidth="1"/>
    <col min="12" max="12" width="13.140625" style="1" customWidth="1"/>
    <col min="13" max="13" width="11.140625" style="1" bestFit="1" customWidth="1"/>
    <col min="14" max="15" width="10.57421875" style="1" customWidth="1"/>
    <col min="16" max="16" width="11.140625" style="1" bestFit="1" customWidth="1"/>
    <col min="17" max="19" width="10.57421875" style="1" customWidth="1"/>
    <col min="20" max="20" width="13.421875" style="1" customWidth="1"/>
    <col min="21" max="21" width="11.140625" style="1" bestFit="1" customWidth="1"/>
    <col min="22" max="16384" width="10.57421875" style="1" customWidth="1"/>
  </cols>
  <sheetData>
    <row r="2" ht="15"/>
    <row r="3" ht="15"/>
    <row r="4" ht="15"/>
    <row r="5" ht="15"/>
    <row r="6" ht="15"/>
    <row r="7" ht="15"/>
    <row r="8" ht="15"/>
    <row r="9" ht="15"/>
    <row r="10" ht="15"/>
    <row r="11" spans="3:8" ht="18">
      <c r="C11" s="6"/>
      <c r="H11"/>
    </row>
    <row r="12" spans="3:5" ht="18">
      <c r="C12" s="6"/>
      <c r="D12" s="6"/>
      <c r="E12" s="6"/>
    </row>
    <row r="13" spans="3:5" ht="18">
      <c r="C13" s="6"/>
      <c r="D13" s="6"/>
      <c r="E13" s="6"/>
    </row>
    <row r="14" ht="15">
      <c r="C14" s="8"/>
    </row>
    <row r="15" ht="24" customHeight="1">
      <c r="C15" s="53" t="s">
        <v>141</v>
      </c>
    </row>
    <row r="16" spans="3:8" ht="24" customHeight="1">
      <c r="C16" s="22"/>
      <c r="D16" s="9"/>
      <c r="E16" s="10"/>
      <c r="F16" s="10"/>
      <c r="G16" s="10"/>
      <c r="H16" s="10"/>
    </row>
    <row r="17" spans="3:27" s="23" customFormat="1" ht="15.75" customHeight="1">
      <c r="C17" s="23" t="s">
        <v>74</v>
      </c>
      <c r="D17" s="137" t="s">
        <v>75</v>
      </c>
      <c r="E17" s="138"/>
      <c r="F17" s="138"/>
      <c r="G17" s="138"/>
      <c r="H17" s="138"/>
      <c r="I17" s="138"/>
      <c r="J17" s="138"/>
      <c r="K17" s="139"/>
      <c r="L17" s="140" t="s">
        <v>76</v>
      </c>
      <c r="M17" s="138"/>
      <c r="N17" s="138"/>
      <c r="O17" s="138"/>
      <c r="P17" s="138"/>
      <c r="Q17" s="138"/>
      <c r="R17" s="138"/>
      <c r="S17" s="139"/>
      <c r="T17" s="138" t="s">
        <v>10</v>
      </c>
      <c r="U17" s="138"/>
      <c r="V17" s="138"/>
      <c r="W17" s="138"/>
      <c r="X17" s="138"/>
      <c r="Y17" s="138"/>
      <c r="Z17" s="138"/>
      <c r="AA17" s="139"/>
    </row>
    <row r="18" spans="3:27" s="19" customFormat="1" ht="34.5" thickBot="1">
      <c r="C18" s="19" t="s">
        <v>74</v>
      </c>
      <c r="D18" s="61" t="s">
        <v>71</v>
      </c>
      <c r="E18" s="61" t="s">
        <v>13</v>
      </c>
      <c r="F18" s="61" t="s">
        <v>14</v>
      </c>
      <c r="G18" s="61" t="s">
        <v>33</v>
      </c>
      <c r="H18" s="61" t="s">
        <v>72</v>
      </c>
      <c r="I18" s="61" t="s">
        <v>15</v>
      </c>
      <c r="J18" s="61" t="s">
        <v>17</v>
      </c>
      <c r="K18" s="61" t="s">
        <v>18</v>
      </c>
      <c r="L18" s="61" t="s">
        <v>71</v>
      </c>
      <c r="M18" s="61" t="s">
        <v>13</v>
      </c>
      <c r="N18" s="57" t="s">
        <v>14</v>
      </c>
      <c r="O18" s="61" t="s">
        <v>33</v>
      </c>
      <c r="P18" s="61" t="s">
        <v>72</v>
      </c>
      <c r="Q18" s="61" t="s">
        <v>15</v>
      </c>
      <c r="R18" s="61" t="s">
        <v>17</v>
      </c>
      <c r="S18" s="61" t="s">
        <v>18</v>
      </c>
      <c r="T18" s="61" t="s">
        <v>71</v>
      </c>
      <c r="U18" s="61" t="s">
        <v>13</v>
      </c>
      <c r="V18" s="61" t="s">
        <v>14</v>
      </c>
      <c r="W18" s="61" t="s">
        <v>33</v>
      </c>
      <c r="X18" s="61" t="s">
        <v>72</v>
      </c>
      <c r="Y18" s="61" t="s">
        <v>15</v>
      </c>
      <c r="Z18" s="61" t="s">
        <v>17</v>
      </c>
      <c r="AA18" s="61" t="s">
        <v>18</v>
      </c>
    </row>
    <row r="19" spans="3:27" ht="13.5" thickBot="1">
      <c r="C19" s="101" t="s">
        <v>11</v>
      </c>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3:27" ht="13.5" thickBot="1">
      <c r="C20" s="105" t="s">
        <v>77</v>
      </c>
      <c r="D20" s="108">
        <v>109344</v>
      </c>
      <c r="E20" s="108">
        <v>79701</v>
      </c>
      <c r="F20" s="108">
        <v>7371</v>
      </c>
      <c r="G20" s="108">
        <v>2570</v>
      </c>
      <c r="H20" s="108">
        <v>10840</v>
      </c>
      <c r="I20" s="108">
        <v>7687</v>
      </c>
      <c r="J20" s="108">
        <v>1171</v>
      </c>
      <c r="K20" s="108">
        <v>4</v>
      </c>
      <c r="L20" s="108">
        <f>SUM(L21:L29)</f>
        <v>94907</v>
      </c>
      <c r="M20" s="108">
        <f aca="true" t="shared" si="0" ref="M20:S20">SUM(M21:M29)</f>
        <v>68560</v>
      </c>
      <c r="N20" s="108">
        <f t="shared" si="0"/>
        <v>6357</v>
      </c>
      <c r="O20" s="108">
        <f t="shared" si="0"/>
        <v>2223</v>
      </c>
      <c r="P20" s="108">
        <f t="shared" si="0"/>
        <v>10262</v>
      </c>
      <c r="Q20" s="108">
        <f t="shared" si="0"/>
        <v>6458</v>
      </c>
      <c r="R20" s="108">
        <f t="shared" si="0"/>
        <v>1043</v>
      </c>
      <c r="S20" s="108">
        <f t="shared" si="0"/>
        <v>4</v>
      </c>
      <c r="T20" s="108">
        <f>SUM(T21:T29)</f>
        <v>14437</v>
      </c>
      <c r="U20" s="108">
        <f>SUM(U21:U29)</f>
        <v>11141</v>
      </c>
      <c r="V20" s="108">
        <f aca="true" t="shared" si="1" ref="V20:AA20">SUM(V21:V29)</f>
        <v>1014</v>
      </c>
      <c r="W20" s="108">
        <f t="shared" si="1"/>
        <v>347</v>
      </c>
      <c r="X20" s="108">
        <f t="shared" si="1"/>
        <v>578</v>
      </c>
      <c r="Y20" s="108">
        <f t="shared" si="1"/>
        <v>1229</v>
      </c>
      <c r="Z20" s="108">
        <f t="shared" si="1"/>
        <v>128</v>
      </c>
      <c r="AA20" s="108">
        <f t="shared" si="1"/>
        <v>0</v>
      </c>
    </row>
    <row r="21" spans="3:27" ht="13.5" thickBot="1">
      <c r="C21" s="106" t="s">
        <v>78</v>
      </c>
      <c r="D21" s="109">
        <v>9736</v>
      </c>
      <c r="E21" s="109">
        <v>6373</v>
      </c>
      <c r="F21" s="109">
        <v>623</v>
      </c>
      <c r="G21" s="109">
        <v>201</v>
      </c>
      <c r="H21" s="109">
        <v>1879</v>
      </c>
      <c r="I21" s="109">
        <v>605</v>
      </c>
      <c r="J21" s="109">
        <v>55</v>
      </c>
      <c r="K21" s="109">
        <v>0</v>
      </c>
      <c r="L21" s="109">
        <v>8643</v>
      </c>
      <c r="M21" s="109">
        <v>5532</v>
      </c>
      <c r="N21" s="109">
        <v>520</v>
      </c>
      <c r="O21" s="109">
        <v>174</v>
      </c>
      <c r="P21" s="109">
        <v>1827</v>
      </c>
      <c r="Q21" s="109">
        <v>536</v>
      </c>
      <c r="R21" s="109">
        <v>54</v>
      </c>
      <c r="S21" s="109">
        <v>0</v>
      </c>
      <c r="T21" s="109">
        <v>1093</v>
      </c>
      <c r="U21" s="109">
        <v>841</v>
      </c>
      <c r="V21" s="109">
        <v>103</v>
      </c>
      <c r="W21" s="109">
        <v>27</v>
      </c>
      <c r="X21" s="109">
        <v>52</v>
      </c>
      <c r="Y21" s="109">
        <v>69</v>
      </c>
      <c r="Z21" s="109">
        <v>1</v>
      </c>
      <c r="AA21" s="109">
        <v>0</v>
      </c>
    </row>
    <row r="22" spans="3:27" ht="13.5" thickBot="1">
      <c r="C22" s="106" t="s">
        <v>79</v>
      </c>
      <c r="D22" s="109">
        <v>15241</v>
      </c>
      <c r="E22" s="109">
        <v>10217</v>
      </c>
      <c r="F22" s="109">
        <v>1153</v>
      </c>
      <c r="G22" s="109">
        <v>402</v>
      </c>
      <c r="H22" s="109">
        <v>2000</v>
      </c>
      <c r="I22" s="109">
        <v>1346</v>
      </c>
      <c r="J22" s="109">
        <v>123</v>
      </c>
      <c r="K22" s="109">
        <v>0</v>
      </c>
      <c r="L22" s="109">
        <v>13367</v>
      </c>
      <c r="M22" s="109">
        <v>8872</v>
      </c>
      <c r="N22" s="109">
        <v>985</v>
      </c>
      <c r="O22" s="109">
        <v>341</v>
      </c>
      <c r="P22" s="109">
        <v>1910</v>
      </c>
      <c r="Q22" s="109">
        <v>1152</v>
      </c>
      <c r="R22" s="109">
        <v>107</v>
      </c>
      <c r="S22" s="109">
        <v>0</v>
      </c>
      <c r="T22" s="109">
        <v>1874</v>
      </c>
      <c r="U22" s="109">
        <v>1345</v>
      </c>
      <c r="V22" s="109">
        <v>168</v>
      </c>
      <c r="W22" s="109">
        <v>61</v>
      </c>
      <c r="X22" s="109">
        <v>90</v>
      </c>
      <c r="Y22" s="109">
        <v>194</v>
      </c>
      <c r="Z22" s="109">
        <v>16</v>
      </c>
      <c r="AA22" s="109">
        <v>0</v>
      </c>
    </row>
    <row r="23" spans="3:27" ht="13.5" thickBot="1">
      <c r="C23" s="106" t="s">
        <v>80</v>
      </c>
      <c r="D23" s="109">
        <v>15730</v>
      </c>
      <c r="E23" s="109">
        <v>10491</v>
      </c>
      <c r="F23" s="109">
        <v>1247</v>
      </c>
      <c r="G23" s="109">
        <v>461</v>
      </c>
      <c r="H23" s="109">
        <v>1962</v>
      </c>
      <c r="I23" s="109">
        <v>1364</v>
      </c>
      <c r="J23" s="109">
        <v>204</v>
      </c>
      <c r="K23" s="109">
        <v>1</v>
      </c>
      <c r="L23" s="109">
        <v>13537</v>
      </c>
      <c r="M23" s="109">
        <v>8883</v>
      </c>
      <c r="N23" s="109">
        <v>1060</v>
      </c>
      <c r="O23" s="109">
        <v>411</v>
      </c>
      <c r="P23" s="109">
        <v>1841</v>
      </c>
      <c r="Q23" s="109">
        <v>1146</v>
      </c>
      <c r="R23" s="109">
        <v>195</v>
      </c>
      <c r="S23" s="109">
        <v>1</v>
      </c>
      <c r="T23" s="109">
        <v>2193</v>
      </c>
      <c r="U23" s="109">
        <v>1608</v>
      </c>
      <c r="V23" s="109">
        <v>187</v>
      </c>
      <c r="W23" s="109">
        <v>50</v>
      </c>
      <c r="X23" s="109">
        <v>121</v>
      </c>
      <c r="Y23" s="109">
        <v>218</v>
      </c>
      <c r="Z23" s="109">
        <v>9</v>
      </c>
      <c r="AA23" s="109">
        <v>0</v>
      </c>
    </row>
    <row r="24" spans="3:27" ht="13.5" thickBot="1">
      <c r="C24" s="106" t="s">
        <v>81</v>
      </c>
      <c r="D24" s="109">
        <v>16693</v>
      </c>
      <c r="E24" s="109">
        <v>11755</v>
      </c>
      <c r="F24" s="109">
        <v>1175</v>
      </c>
      <c r="G24" s="109">
        <v>467</v>
      </c>
      <c r="H24" s="109">
        <v>1694</v>
      </c>
      <c r="I24" s="109">
        <v>1385</v>
      </c>
      <c r="J24" s="109">
        <v>216</v>
      </c>
      <c r="K24" s="109">
        <v>1</v>
      </c>
      <c r="L24" s="109">
        <v>14488</v>
      </c>
      <c r="M24" s="109">
        <v>10146</v>
      </c>
      <c r="N24" s="109">
        <v>1005</v>
      </c>
      <c r="O24" s="109">
        <v>398</v>
      </c>
      <c r="P24" s="109">
        <v>1596</v>
      </c>
      <c r="Q24" s="109">
        <v>1147</v>
      </c>
      <c r="R24" s="109">
        <v>195</v>
      </c>
      <c r="S24" s="109">
        <v>1</v>
      </c>
      <c r="T24" s="109">
        <v>2205</v>
      </c>
      <c r="U24" s="109">
        <v>1609</v>
      </c>
      <c r="V24" s="109">
        <v>170</v>
      </c>
      <c r="W24" s="109">
        <v>69</v>
      </c>
      <c r="X24" s="109">
        <v>98</v>
      </c>
      <c r="Y24" s="109">
        <v>238</v>
      </c>
      <c r="Z24" s="109">
        <v>21</v>
      </c>
      <c r="AA24" s="109">
        <v>0</v>
      </c>
    </row>
    <row r="25" spans="3:27" ht="13.5" thickBot="1">
      <c r="C25" s="106" t="s">
        <v>82</v>
      </c>
      <c r="D25" s="109">
        <v>15927</v>
      </c>
      <c r="E25" s="109">
        <v>11590</v>
      </c>
      <c r="F25" s="109">
        <v>1024</v>
      </c>
      <c r="G25" s="109">
        <v>347</v>
      </c>
      <c r="H25" s="109">
        <v>1521</v>
      </c>
      <c r="I25" s="109">
        <v>1241</v>
      </c>
      <c r="J25" s="109">
        <v>204</v>
      </c>
      <c r="K25" s="109">
        <v>0</v>
      </c>
      <c r="L25" s="109">
        <v>13692</v>
      </c>
      <c r="M25" s="109">
        <v>9901</v>
      </c>
      <c r="N25" s="109">
        <v>885</v>
      </c>
      <c r="O25" s="109">
        <v>291</v>
      </c>
      <c r="P25" s="109">
        <v>1412</v>
      </c>
      <c r="Q25" s="109">
        <v>1024</v>
      </c>
      <c r="R25" s="109">
        <v>179</v>
      </c>
      <c r="S25" s="109">
        <v>0</v>
      </c>
      <c r="T25" s="109">
        <v>2235</v>
      </c>
      <c r="U25" s="109">
        <v>1689</v>
      </c>
      <c r="V25" s="109">
        <v>139</v>
      </c>
      <c r="W25" s="109">
        <v>56</v>
      </c>
      <c r="X25" s="109">
        <v>109</v>
      </c>
      <c r="Y25" s="109">
        <v>217</v>
      </c>
      <c r="Z25" s="109">
        <v>25</v>
      </c>
      <c r="AA25" s="109">
        <v>0</v>
      </c>
    </row>
    <row r="26" spans="3:27" ht="13.5" thickBot="1">
      <c r="C26" s="106" t="s">
        <v>83</v>
      </c>
      <c r="D26" s="109">
        <v>22986</v>
      </c>
      <c r="E26" s="109">
        <v>18165</v>
      </c>
      <c r="F26" s="109">
        <v>1452</v>
      </c>
      <c r="G26" s="109">
        <v>441</v>
      </c>
      <c r="H26" s="109">
        <v>1408</v>
      </c>
      <c r="I26" s="109">
        <v>1243</v>
      </c>
      <c r="J26" s="109">
        <v>277</v>
      </c>
      <c r="K26" s="109">
        <v>0</v>
      </c>
      <c r="L26" s="109">
        <v>19896</v>
      </c>
      <c r="M26" s="109">
        <v>15640</v>
      </c>
      <c r="N26" s="109">
        <v>1285</v>
      </c>
      <c r="O26" s="109">
        <v>392</v>
      </c>
      <c r="P26" s="109">
        <v>1322</v>
      </c>
      <c r="Q26" s="109">
        <v>1019</v>
      </c>
      <c r="R26" s="109">
        <v>238</v>
      </c>
      <c r="S26" s="109">
        <v>0</v>
      </c>
      <c r="T26" s="109">
        <v>3090</v>
      </c>
      <c r="U26" s="109">
        <v>2525</v>
      </c>
      <c r="V26" s="109">
        <v>167</v>
      </c>
      <c r="W26" s="109">
        <v>49</v>
      </c>
      <c r="X26" s="109">
        <v>86</v>
      </c>
      <c r="Y26" s="109">
        <v>224</v>
      </c>
      <c r="Z26" s="109">
        <v>39</v>
      </c>
      <c r="AA26" s="109">
        <v>0</v>
      </c>
    </row>
    <row r="27" spans="3:27" ht="13.5" thickBot="1">
      <c r="C27" s="106" t="s">
        <v>84</v>
      </c>
      <c r="D27" s="109">
        <v>9581</v>
      </c>
      <c r="E27" s="109">
        <v>8041</v>
      </c>
      <c r="F27" s="109">
        <v>525</v>
      </c>
      <c r="G27" s="109">
        <v>190</v>
      </c>
      <c r="H27" s="109">
        <v>334</v>
      </c>
      <c r="I27" s="109">
        <v>410</v>
      </c>
      <c r="J27" s="109">
        <v>79</v>
      </c>
      <c r="K27" s="109">
        <v>2</v>
      </c>
      <c r="L27" s="109">
        <v>8292</v>
      </c>
      <c r="M27" s="109">
        <v>6936</v>
      </c>
      <c r="N27" s="109">
        <v>456</v>
      </c>
      <c r="O27" s="109">
        <v>163</v>
      </c>
      <c r="P27" s="109">
        <v>317</v>
      </c>
      <c r="Q27" s="109">
        <v>353</v>
      </c>
      <c r="R27" s="109">
        <v>65</v>
      </c>
      <c r="S27" s="109">
        <v>2</v>
      </c>
      <c r="T27" s="109">
        <v>1289</v>
      </c>
      <c r="U27" s="109">
        <v>1105</v>
      </c>
      <c r="V27" s="109">
        <v>69</v>
      </c>
      <c r="W27" s="109">
        <v>27</v>
      </c>
      <c r="X27" s="109">
        <v>17</v>
      </c>
      <c r="Y27" s="109">
        <v>57</v>
      </c>
      <c r="Z27" s="109">
        <v>14</v>
      </c>
      <c r="AA27" s="109">
        <v>0</v>
      </c>
    </row>
    <row r="28" spans="3:27" ht="13.5" thickBot="1">
      <c r="C28" s="106" t="s">
        <v>85</v>
      </c>
      <c r="D28" s="109">
        <v>2673</v>
      </c>
      <c r="E28" s="109">
        <v>2360</v>
      </c>
      <c r="F28" s="109">
        <v>135</v>
      </c>
      <c r="G28" s="109">
        <v>49</v>
      </c>
      <c r="H28" s="109">
        <v>40</v>
      </c>
      <c r="I28" s="109">
        <v>78</v>
      </c>
      <c r="J28" s="109">
        <v>11</v>
      </c>
      <c r="K28" s="109">
        <v>0</v>
      </c>
      <c r="L28" s="109">
        <v>2307</v>
      </c>
      <c r="M28" s="109">
        <v>2028</v>
      </c>
      <c r="N28" s="109">
        <v>127</v>
      </c>
      <c r="O28" s="109">
        <v>42</v>
      </c>
      <c r="P28" s="109">
        <v>35</v>
      </c>
      <c r="Q28" s="109">
        <v>67</v>
      </c>
      <c r="R28" s="109">
        <v>8</v>
      </c>
      <c r="S28" s="109">
        <v>0</v>
      </c>
      <c r="T28" s="109">
        <v>366</v>
      </c>
      <c r="U28" s="109">
        <v>332</v>
      </c>
      <c r="V28" s="109">
        <v>8</v>
      </c>
      <c r="W28" s="109">
        <v>7</v>
      </c>
      <c r="X28" s="109">
        <v>5</v>
      </c>
      <c r="Y28" s="109">
        <v>11</v>
      </c>
      <c r="Z28" s="109">
        <v>3</v>
      </c>
      <c r="AA28" s="109">
        <v>0</v>
      </c>
    </row>
    <row r="29" spans="3:27" ht="13.5" thickBot="1">
      <c r="C29" s="106" t="s">
        <v>86</v>
      </c>
      <c r="D29" s="109">
        <v>777</v>
      </c>
      <c r="E29" s="109">
        <v>709</v>
      </c>
      <c r="F29" s="109">
        <v>37</v>
      </c>
      <c r="G29" s="109">
        <v>12</v>
      </c>
      <c r="H29" s="109">
        <v>2</v>
      </c>
      <c r="I29" s="109">
        <v>15</v>
      </c>
      <c r="J29" s="109">
        <v>2</v>
      </c>
      <c r="K29" s="109">
        <v>0</v>
      </c>
      <c r="L29" s="109">
        <v>685</v>
      </c>
      <c r="M29" s="109">
        <v>622</v>
      </c>
      <c r="N29" s="109">
        <v>34</v>
      </c>
      <c r="O29" s="109">
        <v>11</v>
      </c>
      <c r="P29" s="109">
        <v>2</v>
      </c>
      <c r="Q29" s="109">
        <v>14</v>
      </c>
      <c r="R29" s="109">
        <v>2</v>
      </c>
      <c r="S29" s="109">
        <v>0</v>
      </c>
      <c r="T29" s="109">
        <v>92</v>
      </c>
      <c r="U29" s="109">
        <v>87</v>
      </c>
      <c r="V29" s="109">
        <v>3</v>
      </c>
      <c r="W29" s="109">
        <v>1</v>
      </c>
      <c r="X29" s="109">
        <v>0</v>
      </c>
      <c r="Y29" s="109">
        <v>1</v>
      </c>
      <c r="Z29" s="109">
        <v>0</v>
      </c>
      <c r="AA29" s="109">
        <v>0</v>
      </c>
    </row>
    <row r="30" spans="3:27" ht="13.5" thickBot="1">
      <c r="C30" s="46" t="s">
        <v>54</v>
      </c>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row>
    <row r="31" spans="3:27" ht="13.5" thickBot="1">
      <c r="C31" s="107" t="s">
        <v>77</v>
      </c>
      <c r="D31" s="108">
        <v>100372</v>
      </c>
      <c r="E31" s="108">
        <v>73788</v>
      </c>
      <c r="F31" s="108">
        <v>6756</v>
      </c>
      <c r="G31" s="108">
        <v>2291</v>
      </c>
      <c r="H31" s="108">
        <v>9758</v>
      </c>
      <c r="I31" s="108">
        <v>6719</v>
      </c>
      <c r="J31" s="108">
        <v>1056</v>
      </c>
      <c r="K31" s="108">
        <v>4</v>
      </c>
      <c r="L31" s="108">
        <v>86689</v>
      </c>
      <c r="M31" s="108">
        <v>63119</v>
      </c>
      <c r="N31" s="108">
        <v>5798</v>
      </c>
      <c r="O31" s="108">
        <v>1961</v>
      </c>
      <c r="P31" s="108">
        <v>9246</v>
      </c>
      <c r="Q31" s="108">
        <v>5625</v>
      </c>
      <c r="R31" s="108">
        <v>936</v>
      </c>
      <c r="S31" s="108">
        <v>4</v>
      </c>
      <c r="T31" s="108">
        <v>13683</v>
      </c>
      <c r="U31" s="108">
        <v>10669</v>
      </c>
      <c r="V31" s="108">
        <v>958</v>
      </c>
      <c r="W31" s="108">
        <v>330</v>
      </c>
      <c r="X31" s="108">
        <v>512</v>
      </c>
      <c r="Y31" s="108">
        <v>1094</v>
      </c>
      <c r="Z31" s="108">
        <v>120</v>
      </c>
      <c r="AA31" s="108">
        <v>0</v>
      </c>
    </row>
    <row r="32" spans="3:27" ht="13.5" thickBot="1">
      <c r="C32" s="106" t="s">
        <v>78</v>
      </c>
      <c r="D32" s="109">
        <v>9096</v>
      </c>
      <c r="E32" s="109">
        <v>6031</v>
      </c>
      <c r="F32" s="109">
        <v>586</v>
      </c>
      <c r="G32" s="109">
        <v>182</v>
      </c>
      <c r="H32" s="109">
        <v>1701</v>
      </c>
      <c r="I32" s="109">
        <v>547</v>
      </c>
      <c r="J32" s="109">
        <v>49</v>
      </c>
      <c r="K32" s="109">
        <v>0</v>
      </c>
      <c r="L32" s="109">
        <v>8050</v>
      </c>
      <c r="M32" s="109">
        <v>5217</v>
      </c>
      <c r="N32" s="109">
        <v>486</v>
      </c>
      <c r="O32" s="109">
        <v>155</v>
      </c>
      <c r="P32" s="109">
        <v>1660</v>
      </c>
      <c r="Q32" s="109">
        <v>484</v>
      </c>
      <c r="R32" s="109">
        <v>48</v>
      </c>
      <c r="S32" s="109">
        <v>0</v>
      </c>
      <c r="T32" s="109">
        <v>1046</v>
      </c>
      <c r="U32" s="109">
        <v>814</v>
      </c>
      <c r="V32" s="109">
        <v>100</v>
      </c>
      <c r="W32" s="109">
        <v>27</v>
      </c>
      <c r="X32" s="109">
        <v>41</v>
      </c>
      <c r="Y32" s="109">
        <v>63</v>
      </c>
      <c r="Z32" s="109">
        <v>1</v>
      </c>
      <c r="AA32" s="109">
        <v>0</v>
      </c>
    </row>
    <row r="33" spans="3:27" ht="13.5" thickBot="1">
      <c r="C33" s="106" t="s">
        <v>79</v>
      </c>
      <c r="D33" s="109">
        <v>14128</v>
      </c>
      <c r="E33" s="109">
        <v>9653</v>
      </c>
      <c r="F33" s="109">
        <v>1023</v>
      </c>
      <c r="G33" s="109">
        <v>363</v>
      </c>
      <c r="H33" s="109">
        <v>1815</v>
      </c>
      <c r="I33" s="109">
        <v>1163</v>
      </c>
      <c r="J33" s="109">
        <v>111</v>
      </c>
      <c r="K33" s="109">
        <v>0</v>
      </c>
      <c r="L33" s="109">
        <v>12345</v>
      </c>
      <c r="M33" s="109">
        <v>8348</v>
      </c>
      <c r="N33" s="109">
        <v>863</v>
      </c>
      <c r="O33" s="109">
        <v>306</v>
      </c>
      <c r="P33" s="109">
        <v>1730</v>
      </c>
      <c r="Q33" s="109">
        <v>1003</v>
      </c>
      <c r="R33" s="109">
        <v>95</v>
      </c>
      <c r="S33" s="109">
        <v>0</v>
      </c>
      <c r="T33" s="109">
        <v>1783</v>
      </c>
      <c r="U33" s="109">
        <v>1305</v>
      </c>
      <c r="V33" s="109">
        <v>160</v>
      </c>
      <c r="W33" s="109">
        <v>57</v>
      </c>
      <c r="X33" s="109">
        <v>85</v>
      </c>
      <c r="Y33" s="109">
        <v>160</v>
      </c>
      <c r="Z33" s="109">
        <v>16</v>
      </c>
      <c r="AA33" s="109">
        <v>0</v>
      </c>
    </row>
    <row r="34" spans="3:27" s="20" customFormat="1" ht="13.5" thickBot="1">
      <c r="C34" s="106" t="s">
        <v>80</v>
      </c>
      <c r="D34" s="109">
        <v>14399</v>
      </c>
      <c r="E34" s="109">
        <v>9734</v>
      </c>
      <c r="F34" s="109">
        <v>1160</v>
      </c>
      <c r="G34" s="109">
        <v>389</v>
      </c>
      <c r="H34" s="109">
        <v>1728</v>
      </c>
      <c r="I34" s="109">
        <v>1195</v>
      </c>
      <c r="J34" s="109">
        <v>192</v>
      </c>
      <c r="K34" s="109">
        <v>1</v>
      </c>
      <c r="L34" s="109">
        <v>12325</v>
      </c>
      <c r="M34" s="109">
        <v>8195</v>
      </c>
      <c r="N34" s="109">
        <v>978</v>
      </c>
      <c r="O34" s="109">
        <v>341</v>
      </c>
      <c r="P34" s="109">
        <v>1622</v>
      </c>
      <c r="Q34" s="109">
        <v>1005</v>
      </c>
      <c r="R34" s="109">
        <v>183</v>
      </c>
      <c r="S34" s="109">
        <v>1</v>
      </c>
      <c r="T34" s="109">
        <v>2074</v>
      </c>
      <c r="U34" s="109">
        <v>1539</v>
      </c>
      <c r="V34" s="109">
        <v>182</v>
      </c>
      <c r="W34" s="109">
        <v>48</v>
      </c>
      <c r="X34" s="109">
        <v>106</v>
      </c>
      <c r="Y34" s="109">
        <v>190</v>
      </c>
      <c r="Z34" s="109">
        <v>9</v>
      </c>
      <c r="AA34" s="109">
        <v>0</v>
      </c>
    </row>
    <row r="35" spans="3:27" ht="13.5" thickBot="1">
      <c r="C35" s="106" t="s">
        <v>81</v>
      </c>
      <c r="D35" s="109">
        <v>15149</v>
      </c>
      <c r="E35" s="109">
        <v>10740</v>
      </c>
      <c r="F35" s="109">
        <v>1086</v>
      </c>
      <c r="G35" s="109">
        <v>425</v>
      </c>
      <c r="H35" s="109">
        <v>1527</v>
      </c>
      <c r="I35" s="109">
        <v>1183</v>
      </c>
      <c r="J35" s="109">
        <v>187</v>
      </c>
      <c r="K35" s="109">
        <v>1</v>
      </c>
      <c r="L35" s="109">
        <v>13083</v>
      </c>
      <c r="M35" s="109">
        <v>9220</v>
      </c>
      <c r="N35" s="109">
        <v>926</v>
      </c>
      <c r="O35" s="109">
        <v>356</v>
      </c>
      <c r="P35" s="109">
        <v>1443</v>
      </c>
      <c r="Q35" s="109">
        <v>969</v>
      </c>
      <c r="R35" s="109">
        <v>168</v>
      </c>
      <c r="S35" s="109">
        <v>1</v>
      </c>
      <c r="T35" s="109">
        <v>2066</v>
      </c>
      <c r="U35" s="109">
        <v>1520</v>
      </c>
      <c r="V35" s="109">
        <v>160</v>
      </c>
      <c r="W35" s="109">
        <v>69</v>
      </c>
      <c r="X35" s="109">
        <v>84</v>
      </c>
      <c r="Y35" s="109">
        <v>214</v>
      </c>
      <c r="Z35" s="109">
        <v>19</v>
      </c>
      <c r="AA35" s="109">
        <v>0</v>
      </c>
    </row>
    <row r="36" spans="3:27" ht="13.5" thickBot="1">
      <c r="C36" s="106" t="s">
        <v>82</v>
      </c>
      <c r="D36" s="109">
        <v>14530</v>
      </c>
      <c r="E36" s="109">
        <v>10633</v>
      </c>
      <c r="F36" s="109">
        <v>943</v>
      </c>
      <c r="G36" s="109">
        <v>315</v>
      </c>
      <c r="H36" s="109">
        <v>1363</v>
      </c>
      <c r="I36" s="109">
        <v>1092</v>
      </c>
      <c r="J36" s="109">
        <v>184</v>
      </c>
      <c r="K36" s="109">
        <v>0</v>
      </c>
      <c r="L36" s="109">
        <v>12413</v>
      </c>
      <c r="M36" s="109">
        <v>9011</v>
      </c>
      <c r="N36" s="109">
        <v>818</v>
      </c>
      <c r="O36" s="109">
        <v>262</v>
      </c>
      <c r="P36" s="109">
        <v>1270</v>
      </c>
      <c r="Q36" s="109">
        <v>890</v>
      </c>
      <c r="R36" s="109">
        <v>162</v>
      </c>
      <c r="S36" s="109">
        <v>0</v>
      </c>
      <c r="T36" s="109">
        <v>2117</v>
      </c>
      <c r="U36" s="109">
        <v>1622</v>
      </c>
      <c r="V36" s="109">
        <v>125</v>
      </c>
      <c r="W36" s="109">
        <v>53</v>
      </c>
      <c r="X36" s="109">
        <v>93</v>
      </c>
      <c r="Y36" s="109">
        <v>202</v>
      </c>
      <c r="Z36" s="109">
        <v>22</v>
      </c>
      <c r="AA36" s="109">
        <v>0</v>
      </c>
    </row>
    <row r="37" spans="3:27" ht="13.5" thickBot="1">
      <c r="C37" s="106" t="s">
        <v>83</v>
      </c>
      <c r="D37" s="109">
        <v>21054</v>
      </c>
      <c r="E37" s="109">
        <v>16681</v>
      </c>
      <c r="F37" s="109">
        <v>1326</v>
      </c>
      <c r="G37" s="109">
        <v>394</v>
      </c>
      <c r="H37" s="109">
        <v>1283</v>
      </c>
      <c r="I37" s="109">
        <v>1116</v>
      </c>
      <c r="J37" s="109">
        <v>254</v>
      </c>
      <c r="K37" s="109">
        <v>0</v>
      </c>
      <c r="L37" s="109">
        <v>18128</v>
      </c>
      <c r="M37" s="109">
        <v>14279</v>
      </c>
      <c r="N37" s="109">
        <v>1171</v>
      </c>
      <c r="O37" s="109">
        <v>350</v>
      </c>
      <c r="P37" s="109">
        <v>1201</v>
      </c>
      <c r="Q37" s="109">
        <v>912</v>
      </c>
      <c r="R37" s="109">
        <v>215</v>
      </c>
      <c r="S37" s="109">
        <v>0</v>
      </c>
      <c r="T37" s="109">
        <v>2926</v>
      </c>
      <c r="U37" s="109">
        <v>2402</v>
      </c>
      <c r="V37" s="109">
        <v>155</v>
      </c>
      <c r="W37" s="109">
        <v>44</v>
      </c>
      <c r="X37" s="109">
        <v>82</v>
      </c>
      <c r="Y37" s="109">
        <v>204</v>
      </c>
      <c r="Z37" s="109">
        <v>39</v>
      </c>
      <c r="AA37" s="109">
        <v>0</v>
      </c>
    </row>
    <row r="38" spans="3:27" ht="13.5" thickBot="1">
      <c r="C38" s="106" t="s">
        <v>84</v>
      </c>
      <c r="D38" s="109">
        <v>8842</v>
      </c>
      <c r="E38" s="109">
        <v>7465</v>
      </c>
      <c r="F38" s="109">
        <v>478</v>
      </c>
      <c r="G38" s="109">
        <v>168</v>
      </c>
      <c r="H38" s="109">
        <v>305</v>
      </c>
      <c r="I38" s="109">
        <v>354</v>
      </c>
      <c r="J38" s="109">
        <v>70</v>
      </c>
      <c r="K38" s="109">
        <v>2</v>
      </c>
      <c r="L38" s="109">
        <v>7604</v>
      </c>
      <c r="M38" s="109">
        <v>6396</v>
      </c>
      <c r="N38" s="109">
        <v>413</v>
      </c>
      <c r="O38" s="109">
        <v>143</v>
      </c>
      <c r="P38" s="109">
        <v>288</v>
      </c>
      <c r="Q38" s="109">
        <v>304</v>
      </c>
      <c r="R38" s="109">
        <v>58</v>
      </c>
      <c r="S38" s="109">
        <v>2</v>
      </c>
      <c r="T38" s="109">
        <v>1238</v>
      </c>
      <c r="U38" s="109">
        <v>1069</v>
      </c>
      <c r="V38" s="109">
        <v>65</v>
      </c>
      <c r="W38" s="109">
        <v>25</v>
      </c>
      <c r="X38" s="109">
        <v>17</v>
      </c>
      <c r="Y38" s="109">
        <v>50</v>
      </c>
      <c r="Z38" s="109">
        <v>12</v>
      </c>
      <c r="AA38" s="109">
        <v>0</v>
      </c>
    </row>
    <row r="39" spans="3:27" ht="13.5" thickBot="1">
      <c r="C39" s="106" t="s">
        <v>85</v>
      </c>
      <c r="D39" s="109">
        <v>2447</v>
      </c>
      <c r="E39" s="109">
        <v>2182</v>
      </c>
      <c r="F39" s="109">
        <v>119</v>
      </c>
      <c r="G39" s="109">
        <v>45</v>
      </c>
      <c r="H39" s="109">
        <v>34</v>
      </c>
      <c r="I39" s="109">
        <v>59</v>
      </c>
      <c r="J39" s="109">
        <v>8</v>
      </c>
      <c r="K39" s="109">
        <v>0</v>
      </c>
      <c r="L39" s="109">
        <v>2103</v>
      </c>
      <c r="M39" s="109">
        <v>1868</v>
      </c>
      <c r="N39" s="109">
        <v>111</v>
      </c>
      <c r="O39" s="109">
        <v>39</v>
      </c>
      <c r="P39" s="109">
        <v>30</v>
      </c>
      <c r="Q39" s="109">
        <v>49</v>
      </c>
      <c r="R39" s="109">
        <v>6</v>
      </c>
      <c r="S39" s="109">
        <v>0</v>
      </c>
      <c r="T39" s="109">
        <v>344</v>
      </c>
      <c r="U39" s="109">
        <v>314</v>
      </c>
      <c r="V39" s="109">
        <v>8</v>
      </c>
      <c r="W39" s="109">
        <v>6</v>
      </c>
      <c r="X39" s="109">
        <v>4</v>
      </c>
      <c r="Y39" s="109">
        <v>10</v>
      </c>
      <c r="Z39" s="109">
        <v>2</v>
      </c>
      <c r="AA39" s="109">
        <v>0</v>
      </c>
    </row>
    <row r="40" spans="3:27" ht="13.5" thickBot="1">
      <c r="C40" s="106" t="s">
        <v>86</v>
      </c>
      <c r="D40" s="109">
        <v>727</v>
      </c>
      <c r="E40" s="109">
        <v>669</v>
      </c>
      <c r="F40" s="109">
        <v>35</v>
      </c>
      <c r="G40" s="109">
        <v>10</v>
      </c>
      <c r="H40" s="109">
        <v>2</v>
      </c>
      <c r="I40" s="109">
        <v>10</v>
      </c>
      <c r="J40" s="109">
        <v>1</v>
      </c>
      <c r="K40" s="109">
        <v>0</v>
      </c>
      <c r="L40" s="109">
        <v>638</v>
      </c>
      <c r="M40" s="109">
        <v>585</v>
      </c>
      <c r="N40" s="109">
        <v>32</v>
      </c>
      <c r="O40" s="109">
        <v>9</v>
      </c>
      <c r="P40" s="109">
        <v>2</v>
      </c>
      <c r="Q40" s="109">
        <v>9</v>
      </c>
      <c r="R40" s="109">
        <v>1</v>
      </c>
      <c r="S40" s="109">
        <v>0</v>
      </c>
      <c r="T40" s="109">
        <v>89</v>
      </c>
      <c r="U40" s="109">
        <v>84</v>
      </c>
      <c r="V40" s="109">
        <v>3</v>
      </c>
      <c r="W40" s="109">
        <v>1</v>
      </c>
      <c r="X40" s="109">
        <v>0</v>
      </c>
      <c r="Y40" s="109">
        <v>1</v>
      </c>
      <c r="Z40" s="109">
        <v>0</v>
      </c>
      <c r="AA40" s="109">
        <v>0</v>
      </c>
    </row>
    <row r="41" spans="3:27" ht="12.75" customHeight="1" thickBot="1">
      <c r="C41" s="46" t="s">
        <v>55</v>
      </c>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row>
    <row r="42" spans="2:27" ht="13.5" thickBot="1">
      <c r="B42" s="94"/>
      <c r="C42" s="105" t="s">
        <v>77</v>
      </c>
      <c r="D42" s="108">
        <v>7280</v>
      </c>
      <c r="E42" s="108">
        <v>4935</v>
      </c>
      <c r="F42" s="108">
        <v>464</v>
      </c>
      <c r="G42" s="108">
        <v>230</v>
      </c>
      <c r="H42" s="108">
        <v>938</v>
      </c>
      <c r="I42" s="108">
        <v>635</v>
      </c>
      <c r="J42" s="108">
        <v>78</v>
      </c>
      <c r="K42" s="108">
        <v>0</v>
      </c>
      <c r="L42" s="108">
        <v>6697</v>
      </c>
      <c r="M42" s="108">
        <v>4540</v>
      </c>
      <c r="N42" s="108">
        <v>420</v>
      </c>
      <c r="O42" s="108">
        <v>216</v>
      </c>
      <c r="P42" s="108">
        <v>891</v>
      </c>
      <c r="Q42" s="108">
        <v>557</v>
      </c>
      <c r="R42" s="108">
        <v>73</v>
      </c>
      <c r="S42" s="108">
        <v>0</v>
      </c>
      <c r="T42" s="108">
        <v>583</v>
      </c>
      <c r="U42" s="108">
        <v>395</v>
      </c>
      <c r="V42" s="108">
        <v>44</v>
      </c>
      <c r="W42" s="108">
        <v>14</v>
      </c>
      <c r="X42" s="108">
        <v>47</v>
      </c>
      <c r="Y42" s="108">
        <v>78</v>
      </c>
      <c r="Z42" s="108">
        <v>5</v>
      </c>
      <c r="AA42" s="108">
        <v>0</v>
      </c>
    </row>
    <row r="43" spans="3:27" ht="13.5" thickBot="1">
      <c r="C43" s="106" t="s">
        <v>78</v>
      </c>
      <c r="D43" s="109">
        <v>549</v>
      </c>
      <c r="E43" s="109">
        <v>284</v>
      </c>
      <c r="F43" s="109">
        <v>32</v>
      </c>
      <c r="G43" s="109">
        <v>19</v>
      </c>
      <c r="H43" s="109">
        <v>168</v>
      </c>
      <c r="I43" s="109">
        <v>41</v>
      </c>
      <c r="J43" s="109">
        <v>5</v>
      </c>
      <c r="K43" s="109">
        <v>0</v>
      </c>
      <c r="L43" s="109">
        <v>510</v>
      </c>
      <c r="M43" s="109">
        <v>263</v>
      </c>
      <c r="N43" s="109">
        <v>29</v>
      </c>
      <c r="O43" s="109">
        <v>19</v>
      </c>
      <c r="P43" s="109">
        <v>157</v>
      </c>
      <c r="Q43" s="109">
        <v>37</v>
      </c>
      <c r="R43" s="109">
        <v>5</v>
      </c>
      <c r="S43" s="109">
        <v>0</v>
      </c>
      <c r="T43" s="109">
        <v>39</v>
      </c>
      <c r="U43" s="109">
        <v>21</v>
      </c>
      <c r="V43" s="109">
        <v>3</v>
      </c>
      <c r="W43" s="109">
        <v>0</v>
      </c>
      <c r="X43" s="109">
        <v>11</v>
      </c>
      <c r="Y43" s="109">
        <v>4</v>
      </c>
      <c r="Z43" s="109">
        <v>0</v>
      </c>
      <c r="AA43" s="109">
        <v>0</v>
      </c>
    </row>
    <row r="44" spans="3:27" ht="13.5" thickBot="1">
      <c r="C44" s="106" t="s">
        <v>79</v>
      </c>
      <c r="D44" s="109">
        <v>877</v>
      </c>
      <c r="E44" s="109">
        <v>473</v>
      </c>
      <c r="F44" s="109">
        <v>74</v>
      </c>
      <c r="G44" s="109">
        <v>35</v>
      </c>
      <c r="H44" s="109">
        <v>160</v>
      </c>
      <c r="I44" s="109">
        <v>125</v>
      </c>
      <c r="J44" s="109">
        <v>10</v>
      </c>
      <c r="K44" s="109">
        <v>0</v>
      </c>
      <c r="L44" s="109">
        <v>815</v>
      </c>
      <c r="M44" s="109">
        <v>439</v>
      </c>
      <c r="N44" s="109">
        <v>71</v>
      </c>
      <c r="O44" s="109">
        <v>32</v>
      </c>
      <c r="P44" s="109">
        <v>156</v>
      </c>
      <c r="Q44" s="109">
        <v>107</v>
      </c>
      <c r="R44" s="109">
        <v>10</v>
      </c>
      <c r="S44" s="109">
        <v>0</v>
      </c>
      <c r="T44" s="109">
        <v>62</v>
      </c>
      <c r="U44" s="109">
        <v>34</v>
      </c>
      <c r="V44" s="109">
        <v>3</v>
      </c>
      <c r="W44" s="109">
        <v>3</v>
      </c>
      <c r="X44" s="109">
        <v>4</v>
      </c>
      <c r="Y44" s="109">
        <v>18</v>
      </c>
      <c r="Z44" s="109">
        <v>0</v>
      </c>
      <c r="AA44" s="109">
        <v>0</v>
      </c>
    </row>
    <row r="45" spans="3:27" ht="13.5" thickBot="1">
      <c r="C45" s="106" t="s">
        <v>80</v>
      </c>
      <c r="D45" s="109">
        <v>1100</v>
      </c>
      <c r="E45" s="109">
        <v>641</v>
      </c>
      <c r="F45" s="109">
        <v>72</v>
      </c>
      <c r="G45" s="109">
        <v>62</v>
      </c>
      <c r="H45" s="109">
        <v>211</v>
      </c>
      <c r="I45" s="109">
        <v>108</v>
      </c>
      <c r="J45" s="109">
        <v>6</v>
      </c>
      <c r="K45" s="109">
        <v>0</v>
      </c>
      <c r="L45" s="109">
        <v>1015</v>
      </c>
      <c r="M45" s="109">
        <v>588</v>
      </c>
      <c r="N45" s="109">
        <v>68</v>
      </c>
      <c r="O45" s="109">
        <v>60</v>
      </c>
      <c r="P45" s="109">
        <v>198</v>
      </c>
      <c r="Q45" s="109">
        <v>95</v>
      </c>
      <c r="R45" s="109">
        <v>6</v>
      </c>
      <c r="S45" s="109">
        <v>0</v>
      </c>
      <c r="T45" s="109">
        <v>85</v>
      </c>
      <c r="U45" s="109">
        <v>53</v>
      </c>
      <c r="V45" s="109">
        <v>4</v>
      </c>
      <c r="W45" s="109">
        <v>2</v>
      </c>
      <c r="X45" s="109">
        <v>13</v>
      </c>
      <c r="Y45" s="109">
        <v>13</v>
      </c>
      <c r="Z45" s="109">
        <v>0</v>
      </c>
      <c r="AA45" s="109">
        <v>0</v>
      </c>
    </row>
    <row r="46" spans="3:27" ht="13.5" thickBot="1">
      <c r="C46" s="106" t="s">
        <v>81</v>
      </c>
      <c r="D46" s="109">
        <v>1238</v>
      </c>
      <c r="E46" s="109">
        <v>850</v>
      </c>
      <c r="F46" s="109">
        <v>73</v>
      </c>
      <c r="G46" s="109">
        <v>39</v>
      </c>
      <c r="H46" s="109">
        <v>130</v>
      </c>
      <c r="I46" s="109">
        <v>126</v>
      </c>
      <c r="J46" s="109">
        <v>20</v>
      </c>
      <c r="K46" s="109">
        <v>0</v>
      </c>
      <c r="L46" s="109">
        <v>1138</v>
      </c>
      <c r="M46" s="109">
        <v>779</v>
      </c>
      <c r="N46" s="109">
        <v>66</v>
      </c>
      <c r="O46" s="109">
        <v>39</v>
      </c>
      <c r="P46" s="109">
        <v>123</v>
      </c>
      <c r="Q46" s="109">
        <v>111</v>
      </c>
      <c r="R46" s="109">
        <v>20</v>
      </c>
      <c r="S46" s="109">
        <v>0</v>
      </c>
      <c r="T46" s="109">
        <v>100</v>
      </c>
      <c r="U46" s="109">
        <v>71</v>
      </c>
      <c r="V46" s="109">
        <v>7</v>
      </c>
      <c r="W46" s="109">
        <v>0</v>
      </c>
      <c r="X46" s="109">
        <v>7</v>
      </c>
      <c r="Y46" s="109">
        <v>15</v>
      </c>
      <c r="Z46" s="109">
        <v>0</v>
      </c>
      <c r="AA46" s="109">
        <v>0</v>
      </c>
    </row>
    <row r="47" spans="3:27" ht="13.5" thickBot="1">
      <c r="C47" s="106" t="s">
        <v>82</v>
      </c>
      <c r="D47" s="109">
        <v>1139</v>
      </c>
      <c r="E47" s="109">
        <v>799</v>
      </c>
      <c r="F47" s="109">
        <v>69</v>
      </c>
      <c r="G47" s="109">
        <v>22</v>
      </c>
      <c r="H47" s="109">
        <v>131</v>
      </c>
      <c r="I47" s="109">
        <v>105</v>
      </c>
      <c r="J47" s="109">
        <v>13</v>
      </c>
      <c r="K47" s="109">
        <v>0</v>
      </c>
      <c r="L47" s="109">
        <v>1048</v>
      </c>
      <c r="M47" s="109">
        <v>741</v>
      </c>
      <c r="N47" s="109">
        <v>57</v>
      </c>
      <c r="O47" s="109">
        <v>20</v>
      </c>
      <c r="P47" s="109">
        <v>123</v>
      </c>
      <c r="Q47" s="109">
        <v>96</v>
      </c>
      <c r="R47" s="109">
        <v>11</v>
      </c>
      <c r="S47" s="109">
        <v>0</v>
      </c>
      <c r="T47" s="109">
        <v>91</v>
      </c>
      <c r="U47" s="109">
        <v>58</v>
      </c>
      <c r="V47" s="109">
        <v>12</v>
      </c>
      <c r="W47" s="109">
        <v>2</v>
      </c>
      <c r="X47" s="109">
        <v>8</v>
      </c>
      <c r="Y47" s="109">
        <v>9</v>
      </c>
      <c r="Z47" s="109">
        <v>2</v>
      </c>
      <c r="AA47" s="109">
        <v>0</v>
      </c>
    </row>
    <row r="48" spans="3:27" ht="13.5" thickBot="1">
      <c r="C48" s="106" t="s">
        <v>83</v>
      </c>
      <c r="D48" s="109">
        <v>1576</v>
      </c>
      <c r="E48" s="109">
        <v>1247</v>
      </c>
      <c r="F48" s="109">
        <v>96</v>
      </c>
      <c r="G48" s="109">
        <v>34</v>
      </c>
      <c r="H48" s="109">
        <v>108</v>
      </c>
      <c r="I48" s="109">
        <v>76</v>
      </c>
      <c r="J48" s="109">
        <v>15</v>
      </c>
      <c r="K48" s="109">
        <v>0</v>
      </c>
      <c r="L48" s="109">
        <v>1437</v>
      </c>
      <c r="M48" s="109">
        <v>1141</v>
      </c>
      <c r="N48" s="109">
        <v>84</v>
      </c>
      <c r="O48" s="109">
        <v>30</v>
      </c>
      <c r="P48" s="109">
        <v>105</v>
      </c>
      <c r="Q48" s="109">
        <v>62</v>
      </c>
      <c r="R48" s="109">
        <v>15</v>
      </c>
      <c r="S48" s="109">
        <v>0</v>
      </c>
      <c r="T48" s="109">
        <v>139</v>
      </c>
      <c r="U48" s="109">
        <v>106</v>
      </c>
      <c r="V48" s="109">
        <v>12</v>
      </c>
      <c r="W48" s="109">
        <v>4</v>
      </c>
      <c r="X48" s="109">
        <v>3</v>
      </c>
      <c r="Y48" s="109">
        <v>14</v>
      </c>
      <c r="Z48" s="109">
        <v>0</v>
      </c>
      <c r="AA48" s="109">
        <v>0</v>
      </c>
    </row>
    <row r="49" spans="3:27" ht="13.5" thickBot="1">
      <c r="C49" s="106" t="s">
        <v>84</v>
      </c>
      <c r="D49" s="109">
        <v>591</v>
      </c>
      <c r="E49" s="109">
        <v>473</v>
      </c>
      <c r="F49" s="109">
        <v>34</v>
      </c>
      <c r="G49" s="109">
        <v>15</v>
      </c>
      <c r="H49" s="109">
        <v>25</v>
      </c>
      <c r="I49" s="109">
        <v>37</v>
      </c>
      <c r="J49" s="109">
        <v>7</v>
      </c>
      <c r="K49" s="109">
        <v>0</v>
      </c>
      <c r="L49" s="109">
        <v>547</v>
      </c>
      <c r="M49" s="109">
        <v>440</v>
      </c>
      <c r="N49" s="109">
        <v>31</v>
      </c>
      <c r="O49" s="109">
        <v>13</v>
      </c>
      <c r="P49" s="109">
        <v>25</v>
      </c>
      <c r="Q49" s="109">
        <v>33</v>
      </c>
      <c r="R49" s="109">
        <v>5</v>
      </c>
      <c r="S49" s="109">
        <v>0</v>
      </c>
      <c r="T49" s="109">
        <v>44</v>
      </c>
      <c r="U49" s="109">
        <v>33</v>
      </c>
      <c r="V49" s="109">
        <v>3</v>
      </c>
      <c r="W49" s="109">
        <v>2</v>
      </c>
      <c r="X49" s="109">
        <v>0</v>
      </c>
      <c r="Y49" s="109">
        <v>4</v>
      </c>
      <c r="Z49" s="109">
        <v>2</v>
      </c>
      <c r="AA49" s="109">
        <v>0</v>
      </c>
    </row>
    <row r="50" spans="3:27" ht="13.5" thickBot="1">
      <c r="C50" s="106" t="s">
        <v>85</v>
      </c>
      <c r="D50" s="109">
        <v>178</v>
      </c>
      <c r="E50" s="109">
        <v>143</v>
      </c>
      <c r="F50" s="109">
        <v>12</v>
      </c>
      <c r="G50" s="109">
        <v>2</v>
      </c>
      <c r="H50" s="109">
        <v>5</v>
      </c>
      <c r="I50" s="109">
        <v>14</v>
      </c>
      <c r="J50" s="109">
        <v>2</v>
      </c>
      <c r="K50" s="109">
        <v>0</v>
      </c>
      <c r="L50" s="109">
        <v>158</v>
      </c>
      <c r="M50" s="109">
        <v>127</v>
      </c>
      <c r="N50" s="109">
        <v>12</v>
      </c>
      <c r="O50" s="109">
        <v>1</v>
      </c>
      <c r="P50" s="109">
        <v>4</v>
      </c>
      <c r="Q50" s="109">
        <v>13</v>
      </c>
      <c r="R50" s="109">
        <v>1</v>
      </c>
      <c r="S50" s="109">
        <v>0</v>
      </c>
      <c r="T50" s="109">
        <v>20</v>
      </c>
      <c r="U50" s="109">
        <v>16</v>
      </c>
      <c r="V50" s="109">
        <v>0</v>
      </c>
      <c r="W50" s="109">
        <v>1</v>
      </c>
      <c r="X50" s="109">
        <v>1</v>
      </c>
      <c r="Y50" s="109">
        <v>1</v>
      </c>
      <c r="Z50" s="109">
        <v>1</v>
      </c>
      <c r="AA50" s="109">
        <v>0</v>
      </c>
    </row>
    <row r="51" spans="3:27" ht="13.5" thickBot="1">
      <c r="C51" s="106" t="s">
        <v>86</v>
      </c>
      <c r="D51" s="109">
        <v>32</v>
      </c>
      <c r="E51" s="109">
        <v>25</v>
      </c>
      <c r="F51" s="109">
        <v>2</v>
      </c>
      <c r="G51" s="109">
        <v>2</v>
      </c>
      <c r="H51" s="109">
        <v>0</v>
      </c>
      <c r="I51" s="109">
        <v>3</v>
      </c>
      <c r="J51" s="109">
        <v>0</v>
      </c>
      <c r="K51" s="109">
        <v>0</v>
      </c>
      <c r="L51" s="109">
        <v>29</v>
      </c>
      <c r="M51" s="109">
        <v>22</v>
      </c>
      <c r="N51" s="109">
        <v>2</v>
      </c>
      <c r="O51" s="109">
        <v>2</v>
      </c>
      <c r="P51" s="109">
        <v>0</v>
      </c>
      <c r="Q51" s="109">
        <v>3</v>
      </c>
      <c r="R51" s="109">
        <v>0</v>
      </c>
      <c r="S51" s="109">
        <v>0</v>
      </c>
      <c r="T51" s="109">
        <v>3</v>
      </c>
      <c r="U51" s="109">
        <v>3</v>
      </c>
      <c r="V51" s="109">
        <v>0</v>
      </c>
      <c r="W51" s="109">
        <v>0</v>
      </c>
      <c r="X51" s="109">
        <v>0</v>
      </c>
      <c r="Y51" s="109">
        <v>0</v>
      </c>
      <c r="Z51" s="109">
        <v>0</v>
      </c>
      <c r="AA51" s="109">
        <v>0</v>
      </c>
    </row>
    <row r="52" spans="3:27" ht="12.75" customHeight="1" thickBot="1">
      <c r="C52" s="46" t="s">
        <v>56</v>
      </c>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row>
    <row r="53" spans="3:27" ht="13.5" thickBot="1">
      <c r="C53" s="105" t="s">
        <v>77</v>
      </c>
      <c r="D53" s="108">
        <v>1692</v>
      </c>
      <c r="E53" s="108">
        <v>978</v>
      </c>
      <c r="F53" s="108">
        <v>151</v>
      </c>
      <c r="G53" s="108">
        <v>49</v>
      </c>
      <c r="H53" s="108">
        <v>144</v>
      </c>
      <c r="I53" s="108">
        <v>333</v>
      </c>
      <c r="J53" s="108">
        <v>37</v>
      </c>
      <c r="K53" s="108">
        <v>0</v>
      </c>
      <c r="L53" s="108">
        <v>1521</v>
      </c>
      <c r="M53" s="108">
        <v>901</v>
      </c>
      <c r="N53" s="108">
        <v>139</v>
      </c>
      <c r="O53" s="108">
        <v>46</v>
      </c>
      <c r="P53" s="108">
        <v>125</v>
      </c>
      <c r="Q53" s="108">
        <v>276</v>
      </c>
      <c r="R53" s="108">
        <v>34</v>
      </c>
      <c r="S53" s="108">
        <v>0</v>
      </c>
      <c r="T53" s="108">
        <v>171</v>
      </c>
      <c r="U53" s="108">
        <v>77</v>
      </c>
      <c r="V53" s="108">
        <v>12</v>
      </c>
      <c r="W53" s="108">
        <v>3</v>
      </c>
      <c r="X53" s="108">
        <v>19</v>
      </c>
      <c r="Y53" s="108">
        <v>57</v>
      </c>
      <c r="Z53" s="108">
        <v>3</v>
      </c>
      <c r="AA53" s="108">
        <v>0</v>
      </c>
    </row>
    <row r="54" spans="3:27" ht="13.5" thickBot="1">
      <c r="C54" s="106" t="s">
        <v>78</v>
      </c>
      <c r="D54" s="109">
        <v>91</v>
      </c>
      <c r="E54" s="109">
        <v>58</v>
      </c>
      <c r="F54" s="109">
        <v>5</v>
      </c>
      <c r="G54" s="109">
        <v>0</v>
      </c>
      <c r="H54" s="109">
        <v>10</v>
      </c>
      <c r="I54" s="109">
        <v>17</v>
      </c>
      <c r="J54" s="109">
        <v>1</v>
      </c>
      <c r="K54" s="109">
        <v>0</v>
      </c>
      <c r="L54" s="109">
        <v>83</v>
      </c>
      <c r="M54" s="109">
        <v>52</v>
      </c>
      <c r="N54" s="109">
        <v>5</v>
      </c>
      <c r="O54" s="109">
        <v>0</v>
      </c>
      <c r="P54" s="109">
        <v>10</v>
      </c>
      <c r="Q54" s="109">
        <v>15</v>
      </c>
      <c r="R54" s="109">
        <v>1</v>
      </c>
      <c r="S54" s="109">
        <v>0</v>
      </c>
      <c r="T54" s="109">
        <v>8</v>
      </c>
      <c r="U54" s="109">
        <v>6</v>
      </c>
      <c r="V54" s="109">
        <v>0</v>
      </c>
      <c r="W54" s="109">
        <v>0</v>
      </c>
      <c r="X54" s="109">
        <v>0</v>
      </c>
      <c r="Y54" s="109">
        <v>2</v>
      </c>
      <c r="Z54" s="109">
        <v>0</v>
      </c>
      <c r="AA54" s="109">
        <v>0</v>
      </c>
    </row>
    <row r="55" spans="3:27" ht="13.5" thickBot="1">
      <c r="C55" s="106" t="s">
        <v>79</v>
      </c>
      <c r="D55" s="109">
        <v>236</v>
      </c>
      <c r="E55" s="109">
        <v>91</v>
      </c>
      <c r="F55" s="109">
        <v>56</v>
      </c>
      <c r="G55" s="109">
        <v>4</v>
      </c>
      <c r="H55" s="109">
        <v>25</v>
      </c>
      <c r="I55" s="109">
        <v>58</v>
      </c>
      <c r="J55" s="109">
        <v>2</v>
      </c>
      <c r="K55" s="109">
        <v>0</v>
      </c>
      <c r="L55" s="109">
        <v>207</v>
      </c>
      <c r="M55" s="109">
        <v>85</v>
      </c>
      <c r="N55" s="109">
        <v>51</v>
      </c>
      <c r="O55" s="109">
        <v>3</v>
      </c>
      <c r="P55" s="109">
        <v>24</v>
      </c>
      <c r="Q55" s="109">
        <v>42</v>
      </c>
      <c r="R55" s="109">
        <v>2</v>
      </c>
      <c r="S55" s="109">
        <v>0</v>
      </c>
      <c r="T55" s="109">
        <v>29</v>
      </c>
      <c r="U55" s="109">
        <v>6</v>
      </c>
      <c r="V55" s="109">
        <v>5</v>
      </c>
      <c r="W55" s="109">
        <v>1</v>
      </c>
      <c r="X55" s="109">
        <v>1</v>
      </c>
      <c r="Y55" s="109">
        <v>16</v>
      </c>
      <c r="Z55" s="109">
        <v>0</v>
      </c>
      <c r="AA55" s="109">
        <v>0</v>
      </c>
    </row>
    <row r="56" spans="3:27" ht="13.5" thickBot="1">
      <c r="C56" s="106" t="s">
        <v>80</v>
      </c>
      <c r="D56" s="109">
        <v>231</v>
      </c>
      <c r="E56" s="109">
        <v>116</v>
      </c>
      <c r="F56" s="109">
        <v>15</v>
      </c>
      <c r="G56" s="109">
        <v>10</v>
      </c>
      <c r="H56" s="109">
        <v>23</v>
      </c>
      <c r="I56" s="109">
        <v>61</v>
      </c>
      <c r="J56" s="109">
        <v>6</v>
      </c>
      <c r="K56" s="109">
        <v>0</v>
      </c>
      <c r="L56" s="109">
        <v>197</v>
      </c>
      <c r="M56" s="109">
        <v>100</v>
      </c>
      <c r="N56" s="109">
        <v>14</v>
      </c>
      <c r="O56" s="109">
        <v>10</v>
      </c>
      <c r="P56" s="109">
        <v>21</v>
      </c>
      <c r="Q56" s="109">
        <v>46</v>
      </c>
      <c r="R56" s="109">
        <v>6</v>
      </c>
      <c r="S56" s="109">
        <v>0</v>
      </c>
      <c r="T56" s="109">
        <v>34</v>
      </c>
      <c r="U56" s="109">
        <v>16</v>
      </c>
      <c r="V56" s="109">
        <v>1</v>
      </c>
      <c r="W56" s="109">
        <v>0</v>
      </c>
      <c r="X56" s="109">
        <v>2</v>
      </c>
      <c r="Y56" s="109">
        <v>15</v>
      </c>
      <c r="Z56" s="109">
        <v>0</v>
      </c>
      <c r="AA56" s="109">
        <v>0</v>
      </c>
    </row>
    <row r="57" spans="3:27" ht="13.5" thickBot="1">
      <c r="C57" s="106" t="s">
        <v>81</v>
      </c>
      <c r="D57" s="109">
        <v>306</v>
      </c>
      <c r="E57" s="109">
        <v>165</v>
      </c>
      <c r="F57" s="109">
        <v>16</v>
      </c>
      <c r="G57" s="109">
        <v>3</v>
      </c>
      <c r="H57" s="109">
        <v>37</v>
      </c>
      <c r="I57" s="109">
        <v>76</v>
      </c>
      <c r="J57" s="109">
        <v>9</v>
      </c>
      <c r="K57" s="109">
        <v>0</v>
      </c>
      <c r="L57" s="109">
        <v>267</v>
      </c>
      <c r="M57" s="109">
        <v>147</v>
      </c>
      <c r="N57" s="109">
        <v>13</v>
      </c>
      <c r="O57" s="109">
        <v>3</v>
      </c>
      <c r="P57" s="109">
        <v>30</v>
      </c>
      <c r="Q57" s="109">
        <v>67</v>
      </c>
      <c r="R57" s="109">
        <v>7</v>
      </c>
      <c r="S57" s="109">
        <v>0</v>
      </c>
      <c r="T57" s="109">
        <v>39</v>
      </c>
      <c r="U57" s="109">
        <v>18</v>
      </c>
      <c r="V57" s="109">
        <v>3</v>
      </c>
      <c r="W57" s="109">
        <v>0</v>
      </c>
      <c r="X57" s="109">
        <v>7</v>
      </c>
      <c r="Y57" s="109">
        <v>9</v>
      </c>
      <c r="Z57" s="109">
        <v>2</v>
      </c>
      <c r="AA57" s="109">
        <v>0</v>
      </c>
    </row>
    <row r="58" spans="3:27" ht="13.5" thickBot="1">
      <c r="C58" s="106" t="s">
        <v>82</v>
      </c>
      <c r="D58" s="109">
        <v>258</v>
      </c>
      <c r="E58" s="109">
        <v>158</v>
      </c>
      <c r="F58" s="109">
        <v>12</v>
      </c>
      <c r="G58" s="109">
        <v>10</v>
      </c>
      <c r="H58" s="109">
        <v>27</v>
      </c>
      <c r="I58" s="109">
        <v>44</v>
      </c>
      <c r="J58" s="109">
        <v>7</v>
      </c>
      <c r="K58" s="109">
        <v>0</v>
      </c>
      <c r="L58" s="109">
        <v>231</v>
      </c>
      <c r="M58" s="109">
        <v>149</v>
      </c>
      <c r="N58" s="109">
        <v>10</v>
      </c>
      <c r="O58" s="109">
        <v>9</v>
      </c>
      <c r="P58" s="109">
        <v>19</v>
      </c>
      <c r="Q58" s="109">
        <v>38</v>
      </c>
      <c r="R58" s="109">
        <v>6</v>
      </c>
      <c r="S58" s="109">
        <v>0</v>
      </c>
      <c r="T58" s="109">
        <v>27</v>
      </c>
      <c r="U58" s="109">
        <v>9</v>
      </c>
      <c r="V58" s="109">
        <v>2</v>
      </c>
      <c r="W58" s="109">
        <v>1</v>
      </c>
      <c r="X58" s="109">
        <v>8</v>
      </c>
      <c r="Y58" s="109">
        <v>6</v>
      </c>
      <c r="Z58" s="109">
        <v>1</v>
      </c>
      <c r="AA58" s="109">
        <v>0</v>
      </c>
    </row>
    <row r="59" spans="3:27" ht="13.5" thickBot="1">
      <c r="C59" s="106" t="s">
        <v>83</v>
      </c>
      <c r="D59" s="109">
        <v>356</v>
      </c>
      <c r="E59" s="109">
        <v>237</v>
      </c>
      <c r="F59" s="109">
        <v>30</v>
      </c>
      <c r="G59" s="109">
        <v>13</v>
      </c>
      <c r="H59" s="109">
        <v>17</v>
      </c>
      <c r="I59" s="109">
        <v>51</v>
      </c>
      <c r="J59" s="109">
        <v>8</v>
      </c>
      <c r="K59" s="109">
        <v>0</v>
      </c>
      <c r="L59" s="109">
        <v>331</v>
      </c>
      <c r="M59" s="109">
        <v>220</v>
      </c>
      <c r="N59" s="109">
        <v>30</v>
      </c>
      <c r="O59" s="109">
        <v>12</v>
      </c>
      <c r="P59" s="109">
        <v>16</v>
      </c>
      <c r="Q59" s="109">
        <v>45</v>
      </c>
      <c r="R59" s="109">
        <v>8</v>
      </c>
      <c r="S59" s="109">
        <v>0</v>
      </c>
      <c r="T59" s="109">
        <v>25</v>
      </c>
      <c r="U59" s="109">
        <v>17</v>
      </c>
      <c r="V59" s="109">
        <v>0</v>
      </c>
      <c r="W59" s="109">
        <v>1</v>
      </c>
      <c r="X59" s="109">
        <v>1</v>
      </c>
      <c r="Y59" s="109">
        <v>6</v>
      </c>
      <c r="Z59" s="109">
        <v>0</v>
      </c>
      <c r="AA59" s="109">
        <v>0</v>
      </c>
    </row>
    <row r="60" spans="3:27" ht="13.5" thickBot="1">
      <c r="C60" s="106" t="s">
        <v>84</v>
      </c>
      <c r="D60" s="109">
        <v>148</v>
      </c>
      <c r="E60" s="109">
        <v>103</v>
      </c>
      <c r="F60" s="109">
        <v>13</v>
      </c>
      <c r="G60" s="109">
        <v>7</v>
      </c>
      <c r="H60" s="109">
        <v>4</v>
      </c>
      <c r="I60" s="109">
        <v>19</v>
      </c>
      <c r="J60" s="109">
        <v>2</v>
      </c>
      <c r="K60" s="109">
        <v>0</v>
      </c>
      <c r="L60" s="109">
        <v>141</v>
      </c>
      <c r="M60" s="109">
        <v>100</v>
      </c>
      <c r="N60" s="109">
        <v>12</v>
      </c>
      <c r="O60" s="109">
        <v>7</v>
      </c>
      <c r="P60" s="109">
        <v>4</v>
      </c>
      <c r="Q60" s="109">
        <v>16</v>
      </c>
      <c r="R60" s="109">
        <v>2</v>
      </c>
      <c r="S60" s="109">
        <v>0</v>
      </c>
      <c r="T60" s="109">
        <v>7</v>
      </c>
      <c r="U60" s="109">
        <v>3</v>
      </c>
      <c r="V60" s="109">
        <v>1</v>
      </c>
      <c r="W60" s="109">
        <v>0</v>
      </c>
      <c r="X60" s="109">
        <v>0</v>
      </c>
      <c r="Y60" s="109">
        <v>3</v>
      </c>
      <c r="Z60" s="109">
        <v>0</v>
      </c>
      <c r="AA60" s="109">
        <v>0</v>
      </c>
    </row>
    <row r="61" spans="3:27" ht="13.5" thickBot="1">
      <c r="C61" s="106" t="s">
        <v>85</v>
      </c>
      <c r="D61" s="109">
        <v>48</v>
      </c>
      <c r="E61" s="109">
        <v>35</v>
      </c>
      <c r="F61" s="109">
        <v>4</v>
      </c>
      <c r="G61" s="109">
        <v>2</v>
      </c>
      <c r="H61" s="109">
        <v>1</v>
      </c>
      <c r="I61" s="109">
        <v>5</v>
      </c>
      <c r="J61" s="109">
        <v>1</v>
      </c>
      <c r="K61" s="109">
        <v>0</v>
      </c>
      <c r="L61" s="109">
        <v>46</v>
      </c>
      <c r="M61" s="109">
        <v>33</v>
      </c>
      <c r="N61" s="109">
        <v>4</v>
      </c>
      <c r="O61" s="109">
        <v>2</v>
      </c>
      <c r="P61" s="109">
        <v>1</v>
      </c>
      <c r="Q61" s="109">
        <v>5</v>
      </c>
      <c r="R61" s="109">
        <v>1</v>
      </c>
      <c r="S61" s="109">
        <v>0</v>
      </c>
      <c r="T61" s="109">
        <v>2</v>
      </c>
      <c r="U61" s="109">
        <v>2</v>
      </c>
      <c r="V61" s="109">
        <v>0</v>
      </c>
      <c r="W61" s="109">
        <v>0</v>
      </c>
      <c r="X61" s="109">
        <v>0</v>
      </c>
      <c r="Y61" s="109">
        <v>0</v>
      </c>
      <c r="Z61" s="109">
        <v>0</v>
      </c>
      <c r="AA61" s="109">
        <v>0</v>
      </c>
    </row>
    <row r="62" spans="3:27" ht="13.5" thickBot="1">
      <c r="C62" s="106" t="s">
        <v>86</v>
      </c>
      <c r="D62" s="109">
        <v>18</v>
      </c>
      <c r="E62" s="109">
        <v>15</v>
      </c>
      <c r="F62" s="109">
        <v>0</v>
      </c>
      <c r="G62" s="109">
        <v>0</v>
      </c>
      <c r="H62" s="109">
        <v>0</v>
      </c>
      <c r="I62" s="109">
        <v>2</v>
      </c>
      <c r="J62" s="109">
        <v>1</v>
      </c>
      <c r="K62" s="109">
        <v>0</v>
      </c>
      <c r="L62" s="109">
        <v>18</v>
      </c>
      <c r="M62" s="109">
        <v>15</v>
      </c>
      <c r="N62" s="109">
        <v>0</v>
      </c>
      <c r="O62" s="109">
        <v>0</v>
      </c>
      <c r="P62" s="109">
        <v>0</v>
      </c>
      <c r="Q62" s="109">
        <v>2</v>
      </c>
      <c r="R62" s="109">
        <v>1</v>
      </c>
      <c r="S62" s="109">
        <v>0</v>
      </c>
      <c r="T62" s="109">
        <v>0</v>
      </c>
      <c r="U62" s="109">
        <v>0</v>
      </c>
      <c r="V62" s="109">
        <v>0</v>
      </c>
      <c r="W62" s="109">
        <v>0</v>
      </c>
      <c r="X62" s="109">
        <v>0</v>
      </c>
      <c r="Y62" s="109">
        <v>0</v>
      </c>
      <c r="Z62" s="109">
        <v>0</v>
      </c>
      <c r="AA62" s="109">
        <v>0</v>
      </c>
    </row>
    <row r="65" spans="3:5" ht="15">
      <c r="C65" s="55" t="s">
        <v>135</v>
      </c>
      <c r="D65" s="90"/>
      <c r="E65" s="7"/>
    </row>
    <row r="66" spans="3:5" ht="15">
      <c r="C66" s="53" t="s">
        <v>127</v>
      </c>
      <c r="E66" s="7"/>
    </row>
    <row r="67" ht="15">
      <c r="C67" s="53" t="s">
        <v>128</v>
      </c>
    </row>
    <row r="68" ht="15">
      <c r="C68" s="53" t="s">
        <v>142</v>
      </c>
    </row>
    <row r="69" ht="15">
      <c r="C69" s="55" t="s">
        <v>136</v>
      </c>
    </row>
    <row r="70" ht="15">
      <c r="C70" s="53" t="s">
        <v>137</v>
      </c>
    </row>
  </sheetData>
  <sheetProtection/>
  <mergeCells count="3">
    <mergeCell ref="D17:K17"/>
    <mergeCell ref="L17:S17"/>
    <mergeCell ref="T17:AA17"/>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C11:I53"/>
  <sheetViews>
    <sheetView zoomScalePageLayoutView="0" workbookViewId="0" topLeftCell="A1">
      <selection activeCell="A1" sqref="A1"/>
    </sheetView>
  </sheetViews>
  <sheetFormatPr defaultColWidth="11.421875" defaultRowHeight="12.75"/>
  <cols>
    <col min="1" max="1" width="11.421875" style="1" customWidth="1"/>
    <col min="2" max="2" width="9.00390625" style="1" customWidth="1"/>
    <col min="3" max="3" width="68.28125" style="1" bestFit="1" customWidth="1"/>
    <col min="4" max="4" width="15.00390625" style="7" bestFit="1" customWidth="1"/>
    <col min="5" max="5" width="14.28125" style="7" bestFit="1" customWidth="1"/>
    <col min="6" max="7" width="12.57421875" style="1" customWidth="1"/>
    <col min="8" max="9" width="11.421875" style="1" customWidth="1"/>
    <col min="10" max="16384" width="11.421875" style="1" customWidth="1"/>
  </cols>
  <sheetData>
    <row r="2" ht="15"/>
    <row r="3" ht="15"/>
    <row r="4" ht="15"/>
    <row r="5" ht="15"/>
    <row r="6" ht="15"/>
    <row r="7" ht="15"/>
    <row r="8" ht="15"/>
    <row r="9" ht="15"/>
    <row r="10" ht="15"/>
    <row r="11" spans="3:6" ht="18">
      <c r="C11" s="6"/>
      <c r="D11" s="6"/>
      <c r="E11" s="6"/>
      <c r="F11" s="6"/>
    </row>
    <row r="12" ht="15">
      <c r="C12" s="8"/>
    </row>
    <row r="13" ht="24" customHeight="1">
      <c r="C13" s="53" t="s">
        <v>141</v>
      </c>
    </row>
    <row r="14" spans="3:9" ht="24" customHeight="1">
      <c r="C14" s="22"/>
      <c r="D14" s="9"/>
      <c r="E14" s="9"/>
      <c r="F14" s="10"/>
      <c r="G14" s="10"/>
      <c r="H14" s="10"/>
      <c r="I14" s="10"/>
    </row>
    <row r="15" spans="3:7" s="32" customFormat="1" ht="34.5" thickBot="1">
      <c r="C15" s="32" t="s">
        <v>74</v>
      </c>
      <c r="D15" s="92" t="s">
        <v>11</v>
      </c>
      <c r="E15" s="93" t="s">
        <v>54</v>
      </c>
      <c r="F15" s="93" t="s">
        <v>55</v>
      </c>
      <c r="G15" s="104" t="s">
        <v>56</v>
      </c>
    </row>
    <row r="16" spans="3:7" ht="13.5" thickBot="1">
      <c r="C16" s="91" t="s">
        <v>11</v>
      </c>
      <c r="D16" s="75">
        <f>SUM(E16:G16)</f>
        <v>109344</v>
      </c>
      <c r="E16" s="75">
        <f>SUM(E17:E45)</f>
        <v>100372</v>
      </c>
      <c r="F16" s="75">
        <f>SUM(F17:F45)</f>
        <v>7280</v>
      </c>
      <c r="G16" s="75">
        <f>SUM(G17:G45)</f>
        <v>1692</v>
      </c>
    </row>
    <row r="17" spans="3:7" ht="13.5" thickBot="1">
      <c r="C17" s="50" t="s">
        <v>61</v>
      </c>
      <c r="D17" s="71">
        <f>SUM(E17:G17)</f>
        <v>927</v>
      </c>
      <c r="E17" s="71">
        <v>340</v>
      </c>
      <c r="F17" s="71">
        <v>221</v>
      </c>
      <c r="G17" s="71">
        <v>366</v>
      </c>
    </row>
    <row r="18" spans="3:7" ht="13.5" thickBot="1">
      <c r="C18" s="50" t="s">
        <v>62</v>
      </c>
      <c r="D18" s="71">
        <f aca="true" t="shared" si="0" ref="D18:D44">SUM(E18:G18)</f>
        <v>6</v>
      </c>
      <c r="E18" s="71">
        <v>4</v>
      </c>
      <c r="F18" s="71">
        <v>0</v>
      </c>
      <c r="G18" s="71">
        <v>2</v>
      </c>
    </row>
    <row r="19" spans="3:7" ht="13.5" thickBot="1">
      <c r="C19" s="50" t="s">
        <v>34</v>
      </c>
      <c r="D19" s="71">
        <f t="shared" si="0"/>
        <v>12596</v>
      </c>
      <c r="E19" s="71">
        <v>12103</v>
      </c>
      <c r="F19" s="71">
        <v>434</v>
      </c>
      <c r="G19" s="71">
        <v>59</v>
      </c>
    </row>
    <row r="20" spans="3:7" ht="13.5" thickBot="1">
      <c r="C20" s="50" t="s">
        <v>35</v>
      </c>
      <c r="D20" s="71">
        <f t="shared" si="0"/>
        <v>7</v>
      </c>
      <c r="E20" s="71">
        <v>7</v>
      </c>
      <c r="F20" s="71">
        <v>0</v>
      </c>
      <c r="G20" s="71">
        <v>0</v>
      </c>
    </row>
    <row r="21" spans="3:7" ht="13.5" thickBot="1">
      <c r="C21" s="50" t="s">
        <v>63</v>
      </c>
      <c r="D21" s="71">
        <f t="shared" si="0"/>
        <v>3</v>
      </c>
      <c r="E21" s="71">
        <v>3</v>
      </c>
      <c r="F21" s="71">
        <v>0</v>
      </c>
      <c r="G21" s="71">
        <v>0</v>
      </c>
    </row>
    <row r="22" spans="3:7" ht="13.5" thickBot="1">
      <c r="C22" s="50" t="s">
        <v>36</v>
      </c>
      <c r="D22" s="71">
        <f t="shared" si="0"/>
        <v>4770</v>
      </c>
      <c r="E22" s="71">
        <v>4650</v>
      </c>
      <c r="F22" s="71">
        <v>90</v>
      </c>
      <c r="G22" s="71">
        <v>30</v>
      </c>
    </row>
    <row r="23" spans="3:7" ht="13.5" thickBot="1">
      <c r="C23" s="50" t="s">
        <v>37</v>
      </c>
      <c r="D23" s="71">
        <f t="shared" si="0"/>
        <v>1627</v>
      </c>
      <c r="E23" s="71">
        <v>1584</v>
      </c>
      <c r="F23" s="71">
        <v>28</v>
      </c>
      <c r="G23" s="71">
        <v>15</v>
      </c>
    </row>
    <row r="24" spans="3:7" ht="13.5" thickBot="1">
      <c r="C24" s="50" t="s">
        <v>64</v>
      </c>
      <c r="D24" s="71">
        <f t="shared" si="0"/>
        <v>81</v>
      </c>
      <c r="E24" s="71">
        <v>38</v>
      </c>
      <c r="F24" s="71">
        <v>30</v>
      </c>
      <c r="G24" s="71">
        <v>13</v>
      </c>
    </row>
    <row r="25" spans="3:7" ht="13.5" thickBot="1">
      <c r="C25" s="50" t="s">
        <v>38</v>
      </c>
      <c r="D25" s="71">
        <f t="shared" si="0"/>
        <v>2395</v>
      </c>
      <c r="E25" s="71">
        <v>1567</v>
      </c>
      <c r="F25" s="71">
        <v>378</v>
      </c>
      <c r="G25" s="71">
        <v>450</v>
      </c>
    </row>
    <row r="26" spans="3:7" ht="13.5" thickBot="1">
      <c r="C26" s="50" t="s">
        <v>39</v>
      </c>
      <c r="D26" s="71">
        <f t="shared" si="0"/>
        <v>44</v>
      </c>
      <c r="E26" s="71">
        <v>37</v>
      </c>
      <c r="F26" s="71">
        <v>7</v>
      </c>
      <c r="G26" s="71">
        <v>0</v>
      </c>
    </row>
    <row r="27" spans="3:7" ht="13.5" thickBot="1">
      <c r="C27" s="50" t="s">
        <v>40</v>
      </c>
      <c r="D27" s="71">
        <f t="shared" si="0"/>
        <v>529</v>
      </c>
      <c r="E27" s="71">
        <v>478</v>
      </c>
      <c r="F27" s="71">
        <v>46</v>
      </c>
      <c r="G27" s="71">
        <v>5</v>
      </c>
    </row>
    <row r="28" spans="3:7" ht="13.5" thickBot="1">
      <c r="C28" s="50" t="s">
        <v>41</v>
      </c>
      <c r="D28" s="71">
        <f t="shared" si="0"/>
        <v>13</v>
      </c>
      <c r="E28" s="71">
        <v>12</v>
      </c>
      <c r="F28" s="71">
        <v>1</v>
      </c>
      <c r="G28" s="71">
        <v>0</v>
      </c>
    </row>
    <row r="29" spans="3:7" ht="13.5" thickBot="1">
      <c r="C29" s="50" t="s">
        <v>42</v>
      </c>
      <c r="D29" s="71">
        <f t="shared" si="0"/>
        <v>1359</v>
      </c>
      <c r="E29" s="71">
        <v>1352</v>
      </c>
      <c r="F29" s="71">
        <v>6</v>
      </c>
      <c r="G29" s="71">
        <v>1</v>
      </c>
    </row>
    <row r="30" spans="3:7" ht="13.5" thickBot="1">
      <c r="C30" s="50" t="s">
        <v>43</v>
      </c>
      <c r="D30" s="71">
        <f t="shared" si="0"/>
        <v>38006</v>
      </c>
      <c r="E30" s="71">
        <v>34822</v>
      </c>
      <c r="F30" s="71">
        <v>3078</v>
      </c>
      <c r="G30" s="71">
        <v>106</v>
      </c>
    </row>
    <row r="31" spans="3:7" ht="13.5" thickBot="1">
      <c r="C31" s="50" t="s">
        <v>44</v>
      </c>
      <c r="D31" s="71">
        <f t="shared" si="0"/>
        <v>769</v>
      </c>
      <c r="E31" s="71">
        <v>727</v>
      </c>
      <c r="F31" s="71">
        <v>36</v>
      </c>
      <c r="G31" s="71">
        <v>6</v>
      </c>
    </row>
    <row r="32" spans="3:7" ht="13.5" thickBot="1">
      <c r="C32" s="50" t="s">
        <v>45</v>
      </c>
      <c r="D32" s="71">
        <f t="shared" si="0"/>
        <v>446</v>
      </c>
      <c r="E32" s="71">
        <v>443</v>
      </c>
      <c r="F32" s="71">
        <v>3</v>
      </c>
      <c r="G32" s="71">
        <v>0</v>
      </c>
    </row>
    <row r="33" spans="3:7" ht="13.5" thickBot="1">
      <c r="C33" s="50" t="s">
        <v>65</v>
      </c>
      <c r="D33" s="71">
        <f t="shared" si="0"/>
        <v>153</v>
      </c>
      <c r="E33" s="71">
        <v>86</v>
      </c>
      <c r="F33" s="71">
        <v>55</v>
      </c>
      <c r="G33" s="71">
        <v>12</v>
      </c>
    </row>
    <row r="34" spans="3:7" ht="26.25" thickBot="1">
      <c r="C34" s="50" t="s">
        <v>46</v>
      </c>
      <c r="D34" s="71">
        <f t="shared" si="0"/>
        <v>609</v>
      </c>
      <c r="E34" s="71">
        <v>605</v>
      </c>
      <c r="F34" s="71">
        <v>3</v>
      </c>
      <c r="G34" s="71">
        <v>1</v>
      </c>
    </row>
    <row r="35" spans="3:7" ht="13.5" thickBot="1">
      <c r="C35" s="50" t="s">
        <v>47</v>
      </c>
      <c r="D35" s="71">
        <f t="shared" si="0"/>
        <v>18709</v>
      </c>
      <c r="E35" s="71">
        <v>15774</v>
      </c>
      <c r="F35" s="71">
        <v>2422</v>
      </c>
      <c r="G35" s="71">
        <v>513</v>
      </c>
    </row>
    <row r="36" spans="3:7" ht="13.5" thickBot="1">
      <c r="C36" s="50" t="s">
        <v>48</v>
      </c>
      <c r="D36" s="71">
        <f t="shared" si="0"/>
        <v>5710</v>
      </c>
      <c r="E36" s="71">
        <v>5545</v>
      </c>
      <c r="F36" s="71">
        <v>136</v>
      </c>
      <c r="G36" s="71">
        <v>29</v>
      </c>
    </row>
    <row r="37" spans="3:7" ht="13.5" thickBot="1">
      <c r="C37" s="50" t="s">
        <v>49</v>
      </c>
      <c r="D37" s="71">
        <f t="shared" si="0"/>
        <v>818</v>
      </c>
      <c r="E37" s="71">
        <v>737</v>
      </c>
      <c r="F37" s="71">
        <v>47</v>
      </c>
      <c r="G37" s="71">
        <v>34</v>
      </c>
    </row>
    <row r="38" spans="3:7" ht="13.5" thickBot="1">
      <c r="C38" s="50" t="s">
        <v>50</v>
      </c>
      <c r="D38" s="71">
        <f t="shared" si="0"/>
        <v>10711</v>
      </c>
      <c r="E38" s="71">
        <v>10678</v>
      </c>
      <c r="F38" s="71">
        <v>19</v>
      </c>
      <c r="G38" s="71">
        <v>14</v>
      </c>
    </row>
    <row r="39" spans="3:7" ht="13.5" thickBot="1">
      <c r="C39" s="50" t="s">
        <v>51</v>
      </c>
      <c r="D39" s="71">
        <f t="shared" si="0"/>
        <v>270</v>
      </c>
      <c r="E39" s="71">
        <v>240</v>
      </c>
      <c r="F39" s="71">
        <v>26</v>
      </c>
      <c r="G39" s="71">
        <v>4</v>
      </c>
    </row>
    <row r="40" spans="3:7" ht="13.5" thickBot="1">
      <c r="C40" s="50" t="s">
        <v>52</v>
      </c>
      <c r="D40" s="71">
        <f t="shared" si="0"/>
        <v>8620</v>
      </c>
      <c r="E40" s="71">
        <v>8384</v>
      </c>
      <c r="F40" s="71">
        <v>205</v>
      </c>
      <c r="G40" s="71">
        <v>31</v>
      </c>
    </row>
    <row r="41" spans="3:7" ht="13.5" thickBot="1">
      <c r="C41" s="50" t="s">
        <v>73</v>
      </c>
      <c r="D41" s="71">
        <f t="shared" si="0"/>
        <v>2</v>
      </c>
      <c r="E41" s="71">
        <v>2</v>
      </c>
      <c r="F41" s="71">
        <v>0</v>
      </c>
      <c r="G41" s="71">
        <v>0</v>
      </c>
    </row>
    <row r="42" spans="3:7" ht="13.5" thickBot="1">
      <c r="C42" s="50" t="s">
        <v>53</v>
      </c>
      <c r="D42" s="71">
        <f t="shared" si="0"/>
        <v>5</v>
      </c>
      <c r="E42" s="71">
        <v>4</v>
      </c>
      <c r="F42" s="71">
        <v>1</v>
      </c>
      <c r="G42" s="71">
        <v>0</v>
      </c>
    </row>
    <row r="43" spans="3:7" ht="13.5" thickBot="1">
      <c r="C43" s="50" t="s">
        <v>134</v>
      </c>
      <c r="D43" s="71">
        <f t="shared" si="0"/>
        <v>147</v>
      </c>
      <c r="E43" s="71">
        <v>138</v>
      </c>
      <c r="F43" s="71">
        <v>8</v>
      </c>
      <c r="G43" s="71">
        <v>1</v>
      </c>
    </row>
    <row r="44" spans="3:7" ht="13.5" thickBot="1">
      <c r="C44" s="50" t="s">
        <v>132</v>
      </c>
      <c r="D44" s="71">
        <f t="shared" si="0"/>
        <v>12</v>
      </c>
      <c r="E44" s="71">
        <v>12</v>
      </c>
      <c r="F44" s="71">
        <v>0</v>
      </c>
      <c r="G44" s="71">
        <v>0</v>
      </c>
    </row>
    <row r="45" spans="3:7" ht="13.5" thickBot="1">
      <c r="C45" s="50" t="s">
        <v>133</v>
      </c>
      <c r="D45" s="71" t="s">
        <v>126</v>
      </c>
      <c r="E45" s="71" t="s">
        <v>126</v>
      </c>
      <c r="F45" s="71" t="s">
        <v>126</v>
      </c>
      <c r="G45" s="71" t="s">
        <v>126</v>
      </c>
    </row>
    <row r="46" spans="3:7" ht="15">
      <c r="C46" s="103"/>
      <c r="D46" s="125"/>
      <c r="E46" s="125"/>
      <c r="F46" s="125"/>
      <c r="G46" s="125"/>
    </row>
    <row r="48" ht="15">
      <c r="C48" s="55" t="s">
        <v>135</v>
      </c>
    </row>
    <row r="49" ht="15">
      <c r="C49" s="53" t="s">
        <v>127</v>
      </c>
    </row>
    <row r="50" ht="15">
      <c r="C50" s="53" t="s">
        <v>128</v>
      </c>
    </row>
    <row r="52" ht="15">
      <c r="C52" s="55" t="s">
        <v>136</v>
      </c>
    </row>
    <row r="53" ht="15">
      <c r="C53" s="53" t="s">
        <v>137</v>
      </c>
    </row>
  </sheetData>
  <sheetProtection/>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volver"/>
  <dimension ref="C11:AK44"/>
  <sheetViews>
    <sheetView zoomScalePageLayoutView="0" workbookViewId="0" topLeftCell="A1">
      <selection activeCell="A1" sqref="A1"/>
    </sheetView>
  </sheetViews>
  <sheetFormatPr defaultColWidth="11.421875" defaultRowHeight="12.75"/>
  <cols>
    <col min="1" max="1" width="11.421875" style="1" customWidth="1"/>
    <col min="2" max="2" width="10.7109375" style="1" customWidth="1"/>
    <col min="3" max="3" width="32.8515625" style="1" customWidth="1"/>
    <col min="4" max="5" width="15.421875" style="7" bestFit="1" customWidth="1"/>
    <col min="6" max="6" width="14.28125" style="1" bestFit="1" customWidth="1"/>
    <col min="7" max="8" width="12.00390625" style="1" bestFit="1" customWidth="1"/>
    <col min="9" max="9" width="12.421875" style="1" bestFit="1" customWidth="1"/>
    <col min="10" max="10" width="12.00390625" style="1" bestFit="1" customWidth="1"/>
    <col min="11" max="14" width="10.7109375" style="1" bestFit="1" customWidth="1"/>
    <col min="15" max="15" width="9.421875" style="1" bestFit="1" customWidth="1"/>
    <col min="16" max="17" width="10.7109375" style="1" bestFit="1" customWidth="1"/>
    <col min="18" max="18" width="9.421875" style="1" bestFit="1" customWidth="1"/>
    <col min="19" max="20" width="10.7109375" style="1" bestFit="1" customWidth="1"/>
    <col min="21" max="21" width="9.421875" style="1" bestFit="1" customWidth="1"/>
    <col min="22" max="23" width="10.7109375" style="1" bestFit="1" customWidth="1"/>
    <col min="24" max="24" width="9.421875" style="1" bestFit="1" customWidth="1"/>
    <col min="25" max="26" width="10.7109375" style="1" bestFit="1" customWidth="1"/>
    <col min="27" max="27" width="9.421875" style="1" bestFit="1" customWidth="1"/>
    <col min="28" max="29" width="12.00390625" style="1" bestFit="1" customWidth="1"/>
    <col min="30" max="30" width="10.7109375" style="1" bestFit="1" customWidth="1"/>
    <col min="31" max="31" width="9.421875" style="1" bestFit="1" customWidth="1"/>
    <col min="32" max="32" width="7.57421875" style="1" bestFit="1" customWidth="1"/>
    <col min="33" max="33" width="6.7109375" style="1" bestFit="1" customWidth="1"/>
    <col min="34" max="36" width="9.421875" style="1" bestFit="1" customWidth="1"/>
    <col min="37" max="16384" width="11.421875" style="1" customWidth="1"/>
  </cols>
  <sheetData>
    <row r="2" ht="15"/>
    <row r="3" ht="15"/>
    <row r="4" ht="15"/>
    <row r="5" ht="15"/>
    <row r="6" ht="15"/>
    <row r="7" ht="15"/>
    <row r="8" ht="15"/>
    <row r="9" ht="15"/>
    <row r="10" ht="15"/>
    <row r="11" spans="3:10" ht="18">
      <c r="C11" s="6"/>
      <c r="J11"/>
    </row>
    <row r="12" ht="15">
      <c r="C12" s="8"/>
    </row>
    <row r="13" ht="24" customHeight="1">
      <c r="C13" s="53" t="s">
        <v>12</v>
      </c>
    </row>
    <row r="14" spans="3:36" ht="24" customHeight="1" thickBot="1">
      <c r="C14" s="22"/>
      <c r="D14" s="113"/>
      <c r="E14" s="113"/>
      <c r="F14" s="115"/>
      <c r="G14" s="115"/>
      <c r="H14" s="115"/>
      <c r="I14" s="115"/>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row>
    <row r="15" spans="3:37" s="32" customFormat="1" ht="32.25" customHeight="1" thickBot="1">
      <c r="C15" s="114" t="s">
        <v>74</v>
      </c>
      <c r="D15" s="144" t="s">
        <v>11</v>
      </c>
      <c r="E15" s="142"/>
      <c r="F15" s="143"/>
      <c r="G15" s="141" t="s">
        <v>24</v>
      </c>
      <c r="H15" s="142"/>
      <c r="I15" s="143"/>
      <c r="J15" s="141" t="s">
        <v>28</v>
      </c>
      <c r="K15" s="142"/>
      <c r="L15" s="143"/>
      <c r="M15" s="141" t="s">
        <v>66</v>
      </c>
      <c r="N15" s="142"/>
      <c r="O15" s="143"/>
      <c r="P15" s="141" t="s">
        <v>67</v>
      </c>
      <c r="Q15" s="142"/>
      <c r="R15" s="143"/>
      <c r="S15" s="141" t="s">
        <v>68</v>
      </c>
      <c r="T15" s="142"/>
      <c r="U15" s="143"/>
      <c r="V15" s="141" t="s">
        <v>69</v>
      </c>
      <c r="W15" s="142"/>
      <c r="X15" s="143"/>
      <c r="Y15" s="141" t="s">
        <v>70</v>
      </c>
      <c r="Z15" s="142"/>
      <c r="AA15" s="143"/>
      <c r="AB15" s="141" t="s">
        <v>31</v>
      </c>
      <c r="AC15" s="142"/>
      <c r="AD15" s="143"/>
      <c r="AE15" s="141" t="s">
        <v>32</v>
      </c>
      <c r="AF15" s="142"/>
      <c r="AG15" s="143"/>
      <c r="AH15" s="141" t="s">
        <v>93</v>
      </c>
      <c r="AI15" s="142"/>
      <c r="AJ15" s="142"/>
      <c r="AK15" s="117"/>
    </row>
    <row r="16" spans="3:36" ht="23.25" thickBot="1">
      <c r="C16" s="22" t="s">
        <v>74</v>
      </c>
      <c r="D16" s="61" t="s">
        <v>75</v>
      </c>
      <c r="E16" s="61" t="s">
        <v>76</v>
      </c>
      <c r="F16" s="61" t="s">
        <v>10</v>
      </c>
      <c r="G16" s="61" t="s">
        <v>75</v>
      </c>
      <c r="H16" s="61" t="s">
        <v>76</v>
      </c>
      <c r="I16" s="61" t="s">
        <v>10</v>
      </c>
      <c r="J16" s="61" t="s">
        <v>75</v>
      </c>
      <c r="K16" s="61" t="s">
        <v>76</v>
      </c>
      <c r="L16" s="61" t="s">
        <v>10</v>
      </c>
      <c r="M16" s="61" t="s">
        <v>75</v>
      </c>
      <c r="N16" s="57" t="s">
        <v>76</v>
      </c>
      <c r="O16" s="61" t="s">
        <v>10</v>
      </c>
      <c r="P16" s="61" t="s">
        <v>75</v>
      </c>
      <c r="Q16" s="61" t="s">
        <v>76</v>
      </c>
      <c r="R16" s="57" t="s">
        <v>10</v>
      </c>
      <c r="S16" s="61" t="s">
        <v>75</v>
      </c>
      <c r="T16" s="61" t="s">
        <v>76</v>
      </c>
      <c r="U16" s="61" t="s">
        <v>10</v>
      </c>
      <c r="V16" s="57" t="s">
        <v>75</v>
      </c>
      <c r="W16" s="61" t="s">
        <v>76</v>
      </c>
      <c r="X16" s="61" t="s">
        <v>10</v>
      </c>
      <c r="Y16" s="61" t="s">
        <v>75</v>
      </c>
      <c r="Z16" s="57" t="s">
        <v>76</v>
      </c>
      <c r="AA16" s="61" t="s">
        <v>10</v>
      </c>
      <c r="AB16" s="61" t="s">
        <v>75</v>
      </c>
      <c r="AC16" s="61" t="s">
        <v>76</v>
      </c>
      <c r="AD16" s="57" t="s">
        <v>10</v>
      </c>
      <c r="AE16" s="61" t="s">
        <v>75</v>
      </c>
      <c r="AF16" s="61" t="s">
        <v>76</v>
      </c>
      <c r="AG16" s="61" t="s">
        <v>10</v>
      </c>
      <c r="AH16" s="57" t="s">
        <v>75</v>
      </c>
      <c r="AI16" s="61" t="s">
        <v>76</v>
      </c>
      <c r="AJ16" s="61" t="s">
        <v>10</v>
      </c>
    </row>
    <row r="17" spans="3:36" ht="13.5" thickBot="1">
      <c r="C17" s="46" t="s">
        <v>94</v>
      </c>
      <c r="D17" s="99">
        <v>592957</v>
      </c>
      <c r="E17" s="99">
        <v>505519</v>
      </c>
      <c r="F17" s="99">
        <v>87438</v>
      </c>
      <c r="G17" s="99">
        <v>109344</v>
      </c>
      <c r="H17" s="99">
        <v>94907</v>
      </c>
      <c r="I17" s="100">
        <v>14437</v>
      </c>
      <c r="J17" s="99">
        <v>89773</v>
      </c>
      <c r="K17" s="99">
        <v>78057</v>
      </c>
      <c r="L17" s="99">
        <v>11716</v>
      </c>
      <c r="M17" s="99">
        <v>46549</v>
      </c>
      <c r="N17" s="99">
        <v>41169</v>
      </c>
      <c r="O17" s="99">
        <v>5380</v>
      </c>
      <c r="P17" s="99">
        <v>27451</v>
      </c>
      <c r="Q17" s="99">
        <v>25689</v>
      </c>
      <c r="R17" s="97">
        <v>1762</v>
      </c>
      <c r="S17" s="99">
        <v>40429</v>
      </c>
      <c r="T17" s="99">
        <v>37087</v>
      </c>
      <c r="U17" s="99">
        <v>3342</v>
      </c>
      <c r="V17" s="99">
        <v>37204</v>
      </c>
      <c r="W17" s="99">
        <v>34399</v>
      </c>
      <c r="X17" s="99">
        <v>2805</v>
      </c>
      <c r="Y17" s="99">
        <v>42117</v>
      </c>
      <c r="Z17" s="99">
        <v>38613</v>
      </c>
      <c r="AA17" s="99">
        <v>3504</v>
      </c>
      <c r="AB17" s="99">
        <v>193217</v>
      </c>
      <c r="AC17" s="99">
        <v>149836</v>
      </c>
      <c r="AD17" s="99">
        <v>43381</v>
      </c>
      <c r="AE17" s="99">
        <v>841</v>
      </c>
      <c r="AF17" s="99">
        <v>783</v>
      </c>
      <c r="AG17" s="99">
        <v>58</v>
      </c>
      <c r="AH17" s="99">
        <v>6032</v>
      </c>
      <c r="AI17" s="99">
        <v>4979</v>
      </c>
      <c r="AJ17" s="99">
        <v>1053</v>
      </c>
    </row>
    <row r="18" spans="3:36" ht="13.5" thickBot="1">
      <c r="C18" s="87" t="s">
        <v>95</v>
      </c>
      <c r="D18" s="98">
        <v>114251</v>
      </c>
      <c r="E18" s="98">
        <v>98461</v>
      </c>
      <c r="F18" s="98">
        <v>15790</v>
      </c>
      <c r="G18" s="98">
        <v>23232</v>
      </c>
      <c r="H18" s="98">
        <v>20323</v>
      </c>
      <c r="I18" s="98">
        <v>2909</v>
      </c>
      <c r="J18" s="98">
        <v>17304</v>
      </c>
      <c r="K18" s="98">
        <v>15276</v>
      </c>
      <c r="L18" s="98">
        <v>2028</v>
      </c>
      <c r="M18" s="98">
        <v>7133</v>
      </c>
      <c r="N18" s="98">
        <v>6377</v>
      </c>
      <c r="O18" s="98">
        <v>756</v>
      </c>
      <c r="P18" s="98">
        <v>5616</v>
      </c>
      <c r="Q18" s="98">
        <v>5319</v>
      </c>
      <c r="R18" s="98">
        <v>297</v>
      </c>
      <c r="S18" s="98">
        <v>8556</v>
      </c>
      <c r="T18" s="98">
        <v>7903</v>
      </c>
      <c r="U18" s="98">
        <v>653</v>
      </c>
      <c r="V18" s="98">
        <v>8079</v>
      </c>
      <c r="W18" s="98">
        <v>7499</v>
      </c>
      <c r="X18" s="98">
        <v>580</v>
      </c>
      <c r="Y18" s="98">
        <v>7676</v>
      </c>
      <c r="Z18" s="98">
        <v>7142</v>
      </c>
      <c r="AA18" s="98">
        <v>534</v>
      </c>
      <c r="AB18" s="98">
        <v>35287</v>
      </c>
      <c r="AC18" s="98">
        <v>27410</v>
      </c>
      <c r="AD18" s="98">
        <v>7877</v>
      </c>
      <c r="AE18" s="98">
        <v>43</v>
      </c>
      <c r="AF18" s="98">
        <v>41</v>
      </c>
      <c r="AG18" s="98">
        <v>2</v>
      </c>
      <c r="AH18" s="98">
        <v>1325</v>
      </c>
      <c r="AI18" s="98">
        <v>1171</v>
      </c>
      <c r="AJ18" s="98">
        <v>154</v>
      </c>
    </row>
    <row r="19" spans="3:36" ht="13.5" thickBot="1">
      <c r="C19" s="50" t="s">
        <v>96</v>
      </c>
      <c r="D19" s="98">
        <v>14733</v>
      </c>
      <c r="E19" s="98">
        <v>12578</v>
      </c>
      <c r="F19" s="98">
        <v>2155</v>
      </c>
      <c r="G19" s="98">
        <v>2606</v>
      </c>
      <c r="H19" s="98">
        <v>2234</v>
      </c>
      <c r="I19" s="98">
        <v>372</v>
      </c>
      <c r="J19" s="98">
        <v>2201</v>
      </c>
      <c r="K19" s="98">
        <v>1879</v>
      </c>
      <c r="L19" s="98">
        <v>322</v>
      </c>
      <c r="M19" s="98">
        <v>1030</v>
      </c>
      <c r="N19" s="98">
        <v>936</v>
      </c>
      <c r="O19" s="98">
        <v>94</v>
      </c>
      <c r="P19" s="98">
        <v>671</v>
      </c>
      <c r="Q19" s="98">
        <v>622</v>
      </c>
      <c r="R19" s="98">
        <v>49</v>
      </c>
      <c r="S19" s="98">
        <v>1065</v>
      </c>
      <c r="T19" s="98">
        <v>953</v>
      </c>
      <c r="U19" s="98">
        <v>112</v>
      </c>
      <c r="V19" s="98">
        <v>971</v>
      </c>
      <c r="W19" s="98">
        <v>891</v>
      </c>
      <c r="X19" s="98">
        <v>80</v>
      </c>
      <c r="Y19" s="98">
        <v>1296</v>
      </c>
      <c r="Z19" s="98">
        <v>1208</v>
      </c>
      <c r="AA19" s="98">
        <v>88</v>
      </c>
      <c r="AB19" s="98">
        <v>4647</v>
      </c>
      <c r="AC19" s="98">
        <v>3668</v>
      </c>
      <c r="AD19" s="98">
        <v>979</v>
      </c>
      <c r="AE19" s="98">
        <v>20</v>
      </c>
      <c r="AF19" s="98">
        <v>19</v>
      </c>
      <c r="AG19" s="98">
        <v>1</v>
      </c>
      <c r="AH19" s="98">
        <v>226</v>
      </c>
      <c r="AI19" s="98">
        <v>168</v>
      </c>
      <c r="AJ19" s="98">
        <v>58</v>
      </c>
    </row>
    <row r="20" spans="3:36" ht="13.5" thickBot="1">
      <c r="C20" s="50" t="s">
        <v>97</v>
      </c>
      <c r="D20" s="98">
        <v>12359</v>
      </c>
      <c r="E20" s="98">
        <v>10265</v>
      </c>
      <c r="F20" s="98">
        <v>2094</v>
      </c>
      <c r="G20" s="98">
        <v>2396</v>
      </c>
      <c r="H20" s="98">
        <v>2005</v>
      </c>
      <c r="I20" s="98">
        <v>391</v>
      </c>
      <c r="J20" s="98">
        <v>2013</v>
      </c>
      <c r="K20" s="98">
        <v>1700</v>
      </c>
      <c r="L20" s="98">
        <v>313</v>
      </c>
      <c r="M20" s="98">
        <v>1009</v>
      </c>
      <c r="N20" s="98">
        <v>885</v>
      </c>
      <c r="O20" s="98">
        <v>124</v>
      </c>
      <c r="P20" s="98">
        <v>533</v>
      </c>
      <c r="Q20" s="98">
        <v>486</v>
      </c>
      <c r="R20" s="98">
        <v>47</v>
      </c>
      <c r="S20" s="98">
        <v>797</v>
      </c>
      <c r="T20" s="98">
        <v>708</v>
      </c>
      <c r="U20" s="98">
        <v>89</v>
      </c>
      <c r="V20" s="98">
        <v>783</v>
      </c>
      <c r="W20" s="98">
        <v>696</v>
      </c>
      <c r="X20" s="98">
        <v>87</v>
      </c>
      <c r="Y20" s="98">
        <v>654</v>
      </c>
      <c r="Z20" s="98">
        <v>585</v>
      </c>
      <c r="AA20" s="98">
        <v>69</v>
      </c>
      <c r="AB20" s="98">
        <v>4043</v>
      </c>
      <c r="AC20" s="98">
        <v>3099</v>
      </c>
      <c r="AD20" s="98">
        <v>944</v>
      </c>
      <c r="AE20" s="98">
        <v>11</v>
      </c>
      <c r="AF20" s="98">
        <v>9</v>
      </c>
      <c r="AG20" s="98">
        <v>2</v>
      </c>
      <c r="AH20" s="98">
        <v>120</v>
      </c>
      <c r="AI20" s="98">
        <v>92</v>
      </c>
      <c r="AJ20" s="98">
        <v>28</v>
      </c>
    </row>
    <row r="21" spans="3:36" ht="13.5" thickBot="1">
      <c r="C21" s="50" t="s">
        <v>98</v>
      </c>
      <c r="D21" s="98">
        <v>17701</v>
      </c>
      <c r="E21" s="98">
        <v>15149</v>
      </c>
      <c r="F21" s="98">
        <v>2552</v>
      </c>
      <c r="G21" s="98">
        <v>2972</v>
      </c>
      <c r="H21" s="98">
        <v>2597</v>
      </c>
      <c r="I21" s="98">
        <v>375</v>
      </c>
      <c r="J21" s="98">
        <v>2427</v>
      </c>
      <c r="K21" s="98">
        <v>2102</v>
      </c>
      <c r="L21" s="98">
        <v>325</v>
      </c>
      <c r="M21" s="98">
        <v>1530</v>
      </c>
      <c r="N21" s="98">
        <v>1287</v>
      </c>
      <c r="O21" s="98">
        <v>243</v>
      </c>
      <c r="P21" s="98">
        <v>1032</v>
      </c>
      <c r="Q21" s="98">
        <v>974</v>
      </c>
      <c r="R21" s="98">
        <v>58</v>
      </c>
      <c r="S21" s="98">
        <v>1471</v>
      </c>
      <c r="T21" s="98">
        <v>1358</v>
      </c>
      <c r="U21" s="98">
        <v>113</v>
      </c>
      <c r="V21" s="98">
        <v>1284</v>
      </c>
      <c r="W21" s="98">
        <v>1202</v>
      </c>
      <c r="X21" s="98">
        <v>82</v>
      </c>
      <c r="Y21" s="98">
        <v>1765</v>
      </c>
      <c r="Z21" s="98">
        <v>1587</v>
      </c>
      <c r="AA21" s="98">
        <v>178</v>
      </c>
      <c r="AB21" s="98">
        <v>5090</v>
      </c>
      <c r="AC21" s="98">
        <v>3941</v>
      </c>
      <c r="AD21" s="98">
        <v>1149</v>
      </c>
      <c r="AE21" s="98">
        <v>14</v>
      </c>
      <c r="AF21" s="98">
        <v>14</v>
      </c>
      <c r="AG21" s="98">
        <v>0</v>
      </c>
      <c r="AH21" s="98">
        <v>116</v>
      </c>
      <c r="AI21" s="98">
        <v>87</v>
      </c>
      <c r="AJ21" s="98">
        <v>29</v>
      </c>
    </row>
    <row r="22" spans="3:36" ht="13.5" thickBot="1">
      <c r="C22" s="50" t="s">
        <v>99</v>
      </c>
      <c r="D22" s="98">
        <v>33559</v>
      </c>
      <c r="E22" s="98">
        <v>29270</v>
      </c>
      <c r="F22" s="98">
        <v>4289</v>
      </c>
      <c r="G22" s="98">
        <v>5339</v>
      </c>
      <c r="H22" s="98">
        <v>4712</v>
      </c>
      <c r="I22" s="98">
        <v>627</v>
      </c>
      <c r="J22" s="98">
        <v>4483</v>
      </c>
      <c r="K22" s="98">
        <v>3946</v>
      </c>
      <c r="L22" s="98">
        <v>537</v>
      </c>
      <c r="M22" s="98">
        <v>2348</v>
      </c>
      <c r="N22" s="98">
        <v>2031</v>
      </c>
      <c r="O22" s="98">
        <v>317</v>
      </c>
      <c r="P22" s="98">
        <v>1962</v>
      </c>
      <c r="Q22" s="98">
        <v>1850</v>
      </c>
      <c r="R22" s="98">
        <v>112</v>
      </c>
      <c r="S22" s="98">
        <v>3227</v>
      </c>
      <c r="T22" s="98">
        <v>2997</v>
      </c>
      <c r="U22" s="98">
        <v>230</v>
      </c>
      <c r="V22" s="98">
        <v>3046</v>
      </c>
      <c r="W22" s="98">
        <v>2842</v>
      </c>
      <c r="X22" s="98">
        <v>204</v>
      </c>
      <c r="Y22" s="98">
        <v>3785</v>
      </c>
      <c r="Z22" s="98">
        <v>3472</v>
      </c>
      <c r="AA22" s="98">
        <v>313</v>
      </c>
      <c r="AB22" s="98">
        <v>8803</v>
      </c>
      <c r="AC22" s="98">
        <v>6905</v>
      </c>
      <c r="AD22" s="98">
        <v>1898</v>
      </c>
      <c r="AE22" s="98">
        <v>12</v>
      </c>
      <c r="AF22" s="98">
        <v>10</v>
      </c>
      <c r="AG22" s="98">
        <v>2</v>
      </c>
      <c r="AH22" s="98">
        <v>554</v>
      </c>
      <c r="AI22" s="98">
        <v>505</v>
      </c>
      <c r="AJ22" s="98">
        <v>49</v>
      </c>
    </row>
    <row r="23" spans="3:36" ht="13.5" thickBot="1">
      <c r="C23" s="50" t="s">
        <v>100</v>
      </c>
      <c r="D23" s="98">
        <v>7354</v>
      </c>
      <c r="E23" s="98">
        <v>6273</v>
      </c>
      <c r="F23" s="98">
        <v>1081</v>
      </c>
      <c r="G23" s="98">
        <v>1102</v>
      </c>
      <c r="H23" s="98">
        <v>958</v>
      </c>
      <c r="I23" s="98">
        <v>144</v>
      </c>
      <c r="J23" s="98">
        <v>962</v>
      </c>
      <c r="K23" s="98">
        <v>851</v>
      </c>
      <c r="L23" s="98">
        <v>111</v>
      </c>
      <c r="M23" s="98">
        <v>600</v>
      </c>
      <c r="N23" s="98">
        <v>529</v>
      </c>
      <c r="O23" s="98">
        <v>71</v>
      </c>
      <c r="P23" s="98">
        <v>324</v>
      </c>
      <c r="Q23" s="98">
        <v>308</v>
      </c>
      <c r="R23" s="98">
        <v>16</v>
      </c>
      <c r="S23" s="98">
        <v>501</v>
      </c>
      <c r="T23" s="98">
        <v>462</v>
      </c>
      <c r="U23" s="98">
        <v>39</v>
      </c>
      <c r="V23" s="98">
        <v>461</v>
      </c>
      <c r="W23" s="98">
        <v>429</v>
      </c>
      <c r="X23" s="98">
        <v>32</v>
      </c>
      <c r="Y23" s="98">
        <v>417</v>
      </c>
      <c r="Z23" s="98">
        <v>392</v>
      </c>
      <c r="AA23" s="98">
        <v>25</v>
      </c>
      <c r="AB23" s="98">
        <v>2845</v>
      </c>
      <c r="AC23" s="98">
        <v>2242</v>
      </c>
      <c r="AD23" s="98">
        <v>603</v>
      </c>
      <c r="AE23" s="98">
        <v>20</v>
      </c>
      <c r="AF23" s="98">
        <v>19</v>
      </c>
      <c r="AG23" s="98">
        <v>1</v>
      </c>
      <c r="AH23" s="98">
        <v>122</v>
      </c>
      <c r="AI23" s="98">
        <v>83</v>
      </c>
      <c r="AJ23" s="98">
        <v>39</v>
      </c>
    </row>
    <row r="24" spans="3:36" ht="13.5" thickBot="1">
      <c r="C24" s="50" t="s">
        <v>101</v>
      </c>
      <c r="D24" s="98">
        <v>22760</v>
      </c>
      <c r="E24" s="98">
        <v>19226</v>
      </c>
      <c r="F24" s="98">
        <v>3534</v>
      </c>
      <c r="G24" s="98">
        <v>3991</v>
      </c>
      <c r="H24" s="98">
        <v>3443</v>
      </c>
      <c r="I24" s="98">
        <v>548</v>
      </c>
      <c r="J24" s="98">
        <v>3323</v>
      </c>
      <c r="K24" s="98">
        <v>2890</v>
      </c>
      <c r="L24" s="98">
        <v>433</v>
      </c>
      <c r="M24" s="98">
        <v>1780</v>
      </c>
      <c r="N24" s="98">
        <v>1628</v>
      </c>
      <c r="O24" s="98">
        <v>152</v>
      </c>
      <c r="P24" s="98">
        <v>972</v>
      </c>
      <c r="Q24" s="98">
        <v>916</v>
      </c>
      <c r="R24" s="98">
        <v>56</v>
      </c>
      <c r="S24" s="98">
        <v>1415</v>
      </c>
      <c r="T24" s="98">
        <v>1288</v>
      </c>
      <c r="U24" s="98">
        <v>127</v>
      </c>
      <c r="V24" s="98">
        <v>1318</v>
      </c>
      <c r="W24" s="98">
        <v>1215</v>
      </c>
      <c r="X24" s="98">
        <v>103</v>
      </c>
      <c r="Y24" s="98">
        <v>1482</v>
      </c>
      <c r="Z24" s="98">
        <v>1369</v>
      </c>
      <c r="AA24" s="98">
        <v>113</v>
      </c>
      <c r="AB24" s="98">
        <v>7965</v>
      </c>
      <c r="AC24" s="98">
        <v>6130</v>
      </c>
      <c r="AD24" s="98">
        <v>1835</v>
      </c>
      <c r="AE24" s="98">
        <v>14</v>
      </c>
      <c r="AF24" s="98">
        <v>12</v>
      </c>
      <c r="AG24" s="98">
        <v>2</v>
      </c>
      <c r="AH24" s="98">
        <v>500</v>
      </c>
      <c r="AI24" s="98">
        <v>335</v>
      </c>
      <c r="AJ24" s="98">
        <v>165</v>
      </c>
    </row>
    <row r="25" spans="3:36" ht="13.5" thickBot="1">
      <c r="C25" s="50" t="s">
        <v>102</v>
      </c>
      <c r="D25" s="98">
        <v>19619</v>
      </c>
      <c r="E25" s="98">
        <v>17014</v>
      </c>
      <c r="F25" s="98">
        <v>2605</v>
      </c>
      <c r="G25" s="98">
        <v>3591</v>
      </c>
      <c r="H25" s="98">
        <v>3152</v>
      </c>
      <c r="I25" s="98">
        <v>439</v>
      </c>
      <c r="J25" s="98">
        <v>3133</v>
      </c>
      <c r="K25" s="98">
        <v>2751</v>
      </c>
      <c r="L25" s="98">
        <v>382</v>
      </c>
      <c r="M25" s="98">
        <v>1653</v>
      </c>
      <c r="N25" s="98">
        <v>1504</v>
      </c>
      <c r="O25" s="98">
        <v>149</v>
      </c>
      <c r="P25" s="98">
        <v>1180</v>
      </c>
      <c r="Q25" s="98">
        <v>1106</v>
      </c>
      <c r="R25" s="98">
        <v>74</v>
      </c>
      <c r="S25" s="98">
        <v>1431</v>
      </c>
      <c r="T25" s="98">
        <v>1315</v>
      </c>
      <c r="U25" s="98">
        <v>116</v>
      </c>
      <c r="V25" s="98">
        <v>1322</v>
      </c>
      <c r="W25" s="98">
        <v>1221</v>
      </c>
      <c r="X25" s="98">
        <v>101</v>
      </c>
      <c r="Y25" s="98">
        <v>1377</v>
      </c>
      <c r="Z25" s="98">
        <v>1277</v>
      </c>
      <c r="AA25" s="98">
        <v>100</v>
      </c>
      <c r="AB25" s="98">
        <v>5752</v>
      </c>
      <c r="AC25" s="98">
        <v>4546</v>
      </c>
      <c r="AD25" s="98">
        <v>1206</v>
      </c>
      <c r="AE25" s="98">
        <v>33</v>
      </c>
      <c r="AF25" s="98">
        <v>29</v>
      </c>
      <c r="AG25" s="98">
        <v>4</v>
      </c>
      <c r="AH25" s="98">
        <v>147</v>
      </c>
      <c r="AI25" s="98">
        <v>113</v>
      </c>
      <c r="AJ25" s="98">
        <v>34</v>
      </c>
    </row>
    <row r="26" spans="3:36" ht="13.5" thickBot="1">
      <c r="C26" s="50" t="s">
        <v>103</v>
      </c>
      <c r="D26" s="98">
        <v>90491</v>
      </c>
      <c r="E26" s="98">
        <v>76971</v>
      </c>
      <c r="F26" s="98">
        <v>13520</v>
      </c>
      <c r="G26" s="98">
        <v>17619</v>
      </c>
      <c r="H26" s="98">
        <v>15419</v>
      </c>
      <c r="I26" s="98">
        <v>2200</v>
      </c>
      <c r="J26" s="98">
        <v>12585</v>
      </c>
      <c r="K26" s="98">
        <v>10996</v>
      </c>
      <c r="L26" s="98">
        <v>1589</v>
      </c>
      <c r="M26" s="98">
        <v>8016</v>
      </c>
      <c r="N26" s="98">
        <v>7051</v>
      </c>
      <c r="O26" s="98">
        <v>965</v>
      </c>
      <c r="P26" s="98">
        <v>3043</v>
      </c>
      <c r="Q26" s="98">
        <v>2872</v>
      </c>
      <c r="R26" s="98">
        <v>171</v>
      </c>
      <c r="S26" s="98">
        <v>4654</v>
      </c>
      <c r="T26" s="98">
        <v>4315</v>
      </c>
      <c r="U26" s="98">
        <v>339</v>
      </c>
      <c r="V26" s="98">
        <v>3949</v>
      </c>
      <c r="W26" s="98">
        <v>3668</v>
      </c>
      <c r="X26" s="98">
        <v>281</v>
      </c>
      <c r="Y26" s="98">
        <v>4388</v>
      </c>
      <c r="Z26" s="98">
        <v>4019</v>
      </c>
      <c r="AA26" s="98">
        <v>369</v>
      </c>
      <c r="AB26" s="98">
        <v>35347</v>
      </c>
      <c r="AC26" s="98">
        <v>27868</v>
      </c>
      <c r="AD26" s="98">
        <v>7479</v>
      </c>
      <c r="AE26" s="98">
        <v>305</v>
      </c>
      <c r="AF26" s="98">
        <v>284</v>
      </c>
      <c r="AG26" s="98">
        <v>21</v>
      </c>
      <c r="AH26" s="98">
        <v>585</v>
      </c>
      <c r="AI26" s="98">
        <v>479</v>
      </c>
      <c r="AJ26" s="98">
        <v>106</v>
      </c>
    </row>
    <row r="27" spans="3:36" ht="13.5" thickBot="1">
      <c r="C27" s="50" t="s">
        <v>104</v>
      </c>
      <c r="D27" s="98">
        <v>81922</v>
      </c>
      <c r="E27" s="98">
        <v>69460</v>
      </c>
      <c r="F27" s="98">
        <v>12462</v>
      </c>
      <c r="G27" s="98">
        <v>14765</v>
      </c>
      <c r="H27" s="98">
        <v>12578</v>
      </c>
      <c r="I27" s="98">
        <v>2187</v>
      </c>
      <c r="J27" s="98">
        <v>13305</v>
      </c>
      <c r="K27" s="98">
        <v>11348</v>
      </c>
      <c r="L27" s="98">
        <v>1957</v>
      </c>
      <c r="M27" s="98">
        <v>6409</v>
      </c>
      <c r="N27" s="98">
        <v>5499</v>
      </c>
      <c r="O27" s="98">
        <v>910</v>
      </c>
      <c r="P27" s="98">
        <v>4282</v>
      </c>
      <c r="Q27" s="98">
        <v>3990</v>
      </c>
      <c r="R27" s="98">
        <v>292</v>
      </c>
      <c r="S27" s="98">
        <v>6125</v>
      </c>
      <c r="T27" s="98">
        <v>5598</v>
      </c>
      <c r="U27" s="98">
        <v>527</v>
      </c>
      <c r="V27" s="98">
        <v>5640</v>
      </c>
      <c r="W27" s="98">
        <v>5231</v>
      </c>
      <c r="X27" s="98">
        <v>409</v>
      </c>
      <c r="Y27" s="98">
        <v>7493</v>
      </c>
      <c r="Z27" s="98">
        <v>6772</v>
      </c>
      <c r="AA27" s="98">
        <v>721</v>
      </c>
      <c r="AB27" s="98">
        <v>23091</v>
      </c>
      <c r="AC27" s="98">
        <v>17712</v>
      </c>
      <c r="AD27" s="98">
        <v>5379</v>
      </c>
      <c r="AE27" s="98">
        <v>77</v>
      </c>
      <c r="AF27" s="98">
        <v>74</v>
      </c>
      <c r="AG27" s="98">
        <v>3</v>
      </c>
      <c r="AH27" s="98">
        <v>735</v>
      </c>
      <c r="AI27" s="98">
        <v>658</v>
      </c>
      <c r="AJ27" s="98">
        <v>77</v>
      </c>
    </row>
    <row r="28" spans="3:36" ht="13.5" thickBot="1">
      <c r="C28" s="50" t="s">
        <v>105</v>
      </c>
      <c r="D28" s="98">
        <v>12204</v>
      </c>
      <c r="E28" s="98">
        <v>10501</v>
      </c>
      <c r="F28" s="98">
        <v>1703</v>
      </c>
      <c r="G28" s="98">
        <v>2046</v>
      </c>
      <c r="H28" s="98">
        <v>1777</v>
      </c>
      <c r="I28" s="98">
        <v>269</v>
      </c>
      <c r="J28" s="98">
        <v>1804</v>
      </c>
      <c r="K28" s="98">
        <v>1556</v>
      </c>
      <c r="L28" s="98">
        <v>248</v>
      </c>
      <c r="M28" s="98">
        <v>893</v>
      </c>
      <c r="N28" s="98">
        <v>810</v>
      </c>
      <c r="O28" s="98">
        <v>83</v>
      </c>
      <c r="P28" s="98">
        <v>703</v>
      </c>
      <c r="Q28" s="98">
        <v>662</v>
      </c>
      <c r="R28" s="98">
        <v>41</v>
      </c>
      <c r="S28" s="98">
        <v>1066</v>
      </c>
      <c r="T28" s="98">
        <v>962</v>
      </c>
      <c r="U28" s="98">
        <v>104</v>
      </c>
      <c r="V28" s="98">
        <v>995</v>
      </c>
      <c r="W28" s="98">
        <v>925</v>
      </c>
      <c r="X28" s="98">
        <v>70</v>
      </c>
      <c r="Y28" s="98">
        <v>1175</v>
      </c>
      <c r="Z28" s="98">
        <v>1091</v>
      </c>
      <c r="AA28" s="98">
        <v>84</v>
      </c>
      <c r="AB28" s="98">
        <v>3376</v>
      </c>
      <c r="AC28" s="98">
        <v>2597</v>
      </c>
      <c r="AD28" s="98">
        <v>779</v>
      </c>
      <c r="AE28" s="98">
        <v>7</v>
      </c>
      <c r="AF28" s="98">
        <v>7</v>
      </c>
      <c r="AG28" s="98">
        <v>0</v>
      </c>
      <c r="AH28" s="98">
        <v>139</v>
      </c>
      <c r="AI28" s="98">
        <v>114</v>
      </c>
      <c r="AJ28" s="98">
        <v>25</v>
      </c>
    </row>
    <row r="29" spans="3:36" ht="13.5" thickBot="1">
      <c r="C29" s="50" t="s">
        <v>106</v>
      </c>
      <c r="D29" s="98">
        <v>30133</v>
      </c>
      <c r="E29" s="98">
        <v>25829</v>
      </c>
      <c r="F29" s="98">
        <v>4304</v>
      </c>
      <c r="G29" s="98">
        <v>5320</v>
      </c>
      <c r="H29" s="98">
        <v>4586</v>
      </c>
      <c r="I29" s="98">
        <v>734</v>
      </c>
      <c r="J29" s="98">
        <v>4697</v>
      </c>
      <c r="K29" s="98">
        <v>4074</v>
      </c>
      <c r="L29" s="98">
        <v>623</v>
      </c>
      <c r="M29" s="98">
        <v>3202</v>
      </c>
      <c r="N29" s="98">
        <v>2862</v>
      </c>
      <c r="O29" s="98">
        <v>340</v>
      </c>
      <c r="P29" s="98">
        <v>1392</v>
      </c>
      <c r="Q29" s="98">
        <v>1309</v>
      </c>
      <c r="R29" s="98">
        <v>83</v>
      </c>
      <c r="S29" s="98">
        <v>1757</v>
      </c>
      <c r="T29" s="98">
        <v>1620</v>
      </c>
      <c r="U29" s="98">
        <v>137</v>
      </c>
      <c r="V29" s="98">
        <v>1627</v>
      </c>
      <c r="W29" s="98">
        <v>1516</v>
      </c>
      <c r="X29" s="98">
        <v>111</v>
      </c>
      <c r="Y29" s="98">
        <v>2392</v>
      </c>
      <c r="Z29" s="98">
        <v>2194</v>
      </c>
      <c r="AA29" s="98">
        <v>198</v>
      </c>
      <c r="AB29" s="98">
        <v>9438</v>
      </c>
      <c r="AC29" s="98">
        <v>7431</v>
      </c>
      <c r="AD29" s="98">
        <v>2007</v>
      </c>
      <c r="AE29" s="98">
        <v>23</v>
      </c>
      <c r="AF29" s="98">
        <v>21</v>
      </c>
      <c r="AG29" s="98">
        <v>2</v>
      </c>
      <c r="AH29" s="98">
        <v>285</v>
      </c>
      <c r="AI29" s="98">
        <v>216</v>
      </c>
      <c r="AJ29" s="98">
        <v>69</v>
      </c>
    </row>
    <row r="30" spans="3:36" ht="13.5" thickBot="1">
      <c r="C30" s="50" t="s">
        <v>107</v>
      </c>
      <c r="D30" s="98">
        <v>71107</v>
      </c>
      <c r="E30" s="98">
        <v>58234</v>
      </c>
      <c r="F30" s="98">
        <v>12873</v>
      </c>
      <c r="G30" s="98">
        <v>13045</v>
      </c>
      <c r="H30" s="98">
        <v>11098</v>
      </c>
      <c r="I30" s="98">
        <v>1947</v>
      </c>
      <c r="J30" s="98">
        <v>11922</v>
      </c>
      <c r="K30" s="98">
        <v>10155</v>
      </c>
      <c r="L30" s="98">
        <v>1767</v>
      </c>
      <c r="M30" s="98">
        <v>5894</v>
      </c>
      <c r="N30" s="98">
        <v>5225</v>
      </c>
      <c r="O30" s="98">
        <v>669</v>
      </c>
      <c r="P30" s="98">
        <v>2337</v>
      </c>
      <c r="Q30" s="98">
        <v>2132</v>
      </c>
      <c r="R30" s="98">
        <v>205</v>
      </c>
      <c r="S30" s="98">
        <v>3426</v>
      </c>
      <c r="T30" s="98">
        <v>3110</v>
      </c>
      <c r="U30" s="98">
        <v>316</v>
      </c>
      <c r="V30" s="98">
        <v>3168</v>
      </c>
      <c r="W30" s="98">
        <v>2895</v>
      </c>
      <c r="X30" s="98">
        <v>273</v>
      </c>
      <c r="Y30" s="98">
        <v>2413</v>
      </c>
      <c r="Z30" s="98">
        <v>2230</v>
      </c>
      <c r="AA30" s="98">
        <v>183</v>
      </c>
      <c r="AB30" s="98">
        <v>28143</v>
      </c>
      <c r="AC30" s="98">
        <v>20747</v>
      </c>
      <c r="AD30" s="98">
        <v>7396</v>
      </c>
      <c r="AE30" s="98">
        <v>141</v>
      </c>
      <c r="AF30" s="98">
        <v>134</v>
      </c>
      <c r="AG30" s="98">
        <v>7</v>
      </c>
      <c r="AH30" s="98">
        <v>618</v>
      </c>
      <c r="AI30" s="98">
        <v>508</v>
      </c>
      <c r="AJ30" s="98">
        <v>110</v>
      </c>
    </row>
    <row r="31" spans="3:36" ht="13.5" thickBot="1">
      <c r="C31" s="50" t="s">
        <v>108</v>
      </c>
      <c r="D31" s="98">
        <v>21433</v>
      </c>
      <c r="E31" s="98">
        <v>18894</v>
      </c>
      <c r="F31" s="98">
        <v>2539</v>
      </c>
      <c r="G31" s="98">
        <v>3458</v>
      </c>
      <c r="H31" s="98">
        <v>3106</v>
      </c>
      <c r="I31" s="98">
        <v>352</v>
      </c>
      <c r="J31" s="98">
        <v>3108</v>
      </c>
      <c r="K31" s="98">
        <v>2782</v>
      </c>
      <c r="L31" s="98">
        <v>326</v>
      </c>
      <c r="M31" s="98">
        <v>1850</v>
      </c>
      <c r="N31" s="98">
        <v>1671</v>
      </c>
      <c r="O31" s="98">
        <v>179</v>
      </c>
      <c r="P31" s="98">
        <v>1270</v>
      </c>
      <c r="Q31" s="98">
        <v>1161</v>
      </c>
      <c r="R31" s="98">
        <v>109</v>
      </c>
      <c r="S31" s="98">
        <v>1898</v>
      </c>
      <c r="T31" s="98">
        <v>1711</v>
      </c>
      <c r="U31" s="98">
        <v>187</v>
      </c>
      <c r="V31" s="98">
        <v>1868</v>
      </c>
      <c r="W31" s="98">
        <v>1681</v>
      </c>
      <c r="X31" s="98">
        <v>187</v>
      </c>
      <c r="Y31" s="98">
        <v>1995</v>
      </c>
      <c r="Z31" s="98">
        <v>1831</v>
      </c>
      <c r="AA31" s="98">
        <v>164</v>
      </c>
      <c r="AB31" s="98">
        <v>5809</v>
      </c>
      <c r="AC31" s="98">
        <v>4789</v>
      </c>
      <c r="AD31" s="98">
        <v>1020</v>
      </c>
      <c r="AE31" s="98">
        <v>12</v>
      </c>
      <c r="AF31" s="98">
        <v>12</v>
      </c>
      <c r="AG31" s="98">
        <v>0</v>
      </c>
      <c r="AH31" s="98">
        <v>165</v>
      </c>
      <c r="AI31" s="98">
        <v>150</v>
      </c>
      <c r="AJ31" s="98">
        <v>15</v>
      </c>
    </row>
    <row r="32" spans="3:36" ht="13.5" thickBot="1">
      <c r="C32" s="50" t="s">
        <v>109</v>
      </c>
      <c r="D32" s="98">
        <v>7188</v>
      </c>
      <c r="E32" s="98">
        <v>6289</v>
      </c>
      <c r="F32" s="98">
        <v>899</v>
      </c>
      <c r="G32" s="98">
        <v>1474</v>
      </c>
      <c r="H32" s="98">
        <v>1315</v>
      </c>
      <c r="I32" s="98">
        <v>159</v>
      </c>
      <c r="J32" s="98">
        <v>1044</v>
      </c>
      <c r="K32" s="98">
        <v>938</v>
      </c>
      <c r="L32" s="98">
        <v>106</v>
      </c>
      <c r="M32" s="98">
        <v>703</v>
      </c>
      <c r="N32" s="98">
        <v>625</v>
      </c>
      <c r="O32" s="98">
        <v>78</v>
      </c>
      <c r="P32" s="98">
        <v>288</v>
      </c>
      <c r="Q32" s="98">
        <v>271</v>
      </c>
      <c r="R32" s="98">
        <v>17</v>
      </c>
      <c r="S32" s="98">
        <v>428</v>
      </c>
      <c r="T32" s="98">
        <v>397</v>
      </c>
      <c r="U32" s="98">
        <v>31</v>
      </c>
      <c r="V32" s="98">
        <v>331</v>
      </c>
      <c r="W32" s="98">
        <v>315</v>
      </c>
      <c r="X32" s="98">
        <v>16</v>
      </c>
      <c r="Y32" s="98">
        <v>619</v>
      </c>
      <c r="Z32" s="98">
        <v>565</v>
      </c>
      <c r="AA32" s="98">
        <v>54</v>
      </c>
      <c r="AB32" s="98">
        <v>2201</v>
      </c>
      <c r="AC32" s="98">
        <v>1802</v>
      </c>
      <c r="AD32" s="98">
        <v>399</v>
      </c>
      <c r="AE32" s="98">
        <v>19</v>
      </c>
      <c r="AF32" s="98">
        <v>16</v>
      </c>
      <c r="AG32" s="98">
        <v>3</v>
      </c>
      <c r="AH32" s="98">
        <v>81</v>
      </c>
      <c r="AI32" s="98">
        <v>45</v>
      </c>
      <c r="AJ32" s="98">
        <v>36</v>
      </c>
    </row>
    <row r="33" spans="3:36" ht="13.5" thickBot="1">
      <c r="C33" s="50" t="s">
        <v>110</v>
      </c>
      <c r="D33" s="98">
        <v>26942</v>
      </c>
      <c r="E33" s="98">
        <v>23092</v>
      </c>
      <c r="F33" s="98">
        <v>3850</v>
      </c>
      <c r="G33" s="98">
        <v>4116</v>
      </c>
      <c r="H33" s="98">
        <v>3591</v>
      </c>
      <c r="I33" s="98">
        <v>525</v>
      </c>
      <c r="J33" s="98">
        <v>3880</v>
      </c>
      <c r="K33" s="98">
        <v>3402</v>
      </c>
      <c r="L33" s="98">
        <v>478</v>
      </c>
      <c r="M33" s="98">
        <v>2084</v>
      </c>
      <c r="N33" s="98">
        <v>1863</v>
      </c>
      <c r="O33" s="98">
        <v>221</v>
      </c>
      <c r="P33" s="98">
        <v>1548</v>
      </c>
      <c r="Q33" s="98">
        <v>1431</v>
      </c>
      <c r="R33" s="98">
        <v>117</v>
      </c>
      <c r="S33" s="98">
        <v>2099</v>
      </c>
      <c r="T33" s="98">
        <v>1920</v>
      </c>
      <c r="U33" s="98">
        <v>179</v>
      </c>
      <c r="V33" s="98">
        <v>1913</v>
      </c>
      <c r="W33" s="98">
        <v>1756</v>
      </c>
      <c r="X33" s="98">
        <v>157</v>
      </c>
      <c r="Y33" s="98">
        <v>2674</v>
      </c>
      <c r="Z33" s="98">
        <v>2419</v>
      </c>
      <c r="AA33" s="98">
        <v>255</v>
      </c>
      <c r="AB33" s="98">
        <v>8315</v>
      </c>
      <c r="AC33" s="98">
        <v>6456</v>
      </c>
      <c r="AD33" s="98">
        <v>1859</v>
      </c>
      <c r="AE33" s="98">
        <v>40</v>
      </c>
      <c r="AF33" s="98">
        <v>38</v>
      </c>
      <c r="AG33" s="98">
        <v>2</v>
      </c>
      <c r="AH33" s="98">
        <v>273</v>
      </c>
      <c r="AI33" s="98">
        <v>216</v>
      </c>
      <c r="AJ33" s="98">
        <v>57</v>
      </c>
    </row>
    <row r="34" spans="3:36" ht="13.5" thickBot="1">
      <c r="C34" s="50" t="s">
        <v>111</v>
      </c>
      <c r="D34" s="98">
        <v>3971</v>
      </c>
      <c r="E34" s="98">
        <v>3443</v>
      </c>
      <c r="F34" s="98">
        <v>528</v>
      </c>
      <c r="G34" s="98">
        <v>709</v>
      </c>
      <c r="H34" s="98">
        <v>622</v>
      </c>
      <c r="I34" s="98">
        <v>87</v>
      </c>
      <c r="J34" s="98">
        <v>661</v>
      </c>
      <c r="K34" s="98">
        <v>580</v>
      </c>
      <c r="L34" s="98">
        <v>81</v>
      </c>
      <c r="M34" s="98">
        <v>289</v>
      </c>
      <c r="N34" s="98">
        <v>264</v>
      </c>
      <c r="O34" s="98">
        <v>25</v>
      </c>
      <c r="P34" s="98">
        <v>185</v>
      </c>
      <c r="Q34" s="98">
        <v>174</v>
      </c>
      <c r="R34" s="98">
        <v>11</v>
      </c>
      <c r="S34" s="98">
        <v>295</v>
      </c>
      <c r="T34" s="98">
        <v>272</v>
      </c>
      <c r="U34" s="98">
        <v>23</v>
      </c>
      <c r="V34" s="98">
        <v>250</v>
      </c>
      <c r="W34" s="98">
        <v>237</v>
      </c>
      <c r="X34" s="98">
        <v>13</v>
      </c>
      <c r="Y34" s="98">
        <v>434</v>
      </c>
      <c r="Z34" s="98">
        <v>386</v>
      </c>
      <c r="AA34" s="98">
        <v>48</v>
      </c>
      <c r="AB34" s="98">
        <v>1123</v>
      </c>
      <c r="AC34" s="98">
        <v>885</v>
      </c>
      <c r="AD34" s="98">
        <v>238</v>
      </c>
      <c r="AE34" s="98">
        <v>4</v>
      </c>
      <c r="AF34" s="98">
        <v>3</v>
      </c>
      <c r="AG34" s="98">
        <v>1</v>
      </c>
      <c r="AH34" s="98">
        <v>21</v>
      </c>
      <c r="AI34" s="98">
        <v>20</v>
      </c>
      <c r="AJ34" s="98">
        <v>1</v>
      </c>
    </row>
    <row r="35" spans="3:36" ht="13.5" thickBot="1">
      <c r="C35" s="50" t="s">
        <v>112</v>
      </c>
      <c r="D35" s="98">
        <v>2963</v>
      </c>
      <c r="E35" s="98">
        <v>2580</v>
      </c>
      <c r="F35" s="98">
        <v>383</v>
      </c>
      <c r="G35" s="98">
        <v>918</v>
      </c>
      <c r="H35" s="98">
        <v>816</v>
      </c>
      <c r="I35" s="98">
        <v>102</v>
      </c>
      <c r="J35" s="98">
        <v>444</v>
      </c>
      <c r="K35" s="98">
        <v>410</v>
      </c>
      <c r="L35" s="98">
        <v>34</v>
      </c>
      <c r="M35" s="98">
        <v>61</v>
      </c>
      <c r="N35" s="98">
        <v>59</v>
      </c>
      <c r="O35" s="98">
        <v>2</v>
      </c>
      <c r="P35" s="98">
        <v>69</v>
      </c>
      <c r="Q35" s="98">
        <v>67</v>
      </c>
      <c r="R35" s="98">
        <v>2</v>
      </c>
      <c r="S35" s="98">
        <v>141</v>
      </c>
      <c r="T35" s="98">
        <v>131</v>
      </c>
      <c r="U35" s="98">
        <v>10</v>
      </c>
      <c r="V35" s="98">
        <v>134</v>
      </c>
      <c r="W35" s="98">
        <v>124</v>
      </c>
      <c r="X35" s="98">
        <v>10</v>
      </c>
      <c r="Y35" s="98">
        <v>29</v>
      </c>
      <c r="Z35" s="98">
        <v>26</v>
      </c>
      <c r="AA35" s="98">
        <v>3</v>
      </c>
      <c r="AB35" s="98">
        <v>1121</v>
      </c>
      <c r="AC35" s="98">
        <v>905</v>
      </c>
      <c r="AD35" s="98">
        <v>216</v>
      </c>
      <c r="AE35" s="98">
        <v>35</v>
      </c>
      <c r="AF35" s="98">
        <v>31</v>
      </c>
      <c r="AG35" s="98">
        <v>4</v>
      </c>
      <c r="AH35" s="98">
        <v>11</v>
      </c>
      <c r="AI35" s="98">
        <v>11</v>
      </c>
      <c r="AJ35" s="126">
        <v>0</v>
      </c>
    </row>
    <row r="36" spans="3:36" ht="13.5" thickBot="1">
      <c r="C36" s="50" t="s">
        <v>113</v>
      </c>
      <c r="D36" s="98">
        <v>2267</v>
      </c>
      <c r="E36" s="98">
        <v>1990</v>
      </c>
      <c r="F36" s="98">
        <v>277</v>
      </c>
      <c r="G36" s="98">
        <v>645</v>
      </c>
      <c r="H36" s="98">
        <v>575</v>
      </c>
      <c r="I36" s="98">
        <v>70</v>
      </c>
      <c r="J36" s="98">
        <v>477</v>
      </c>
      <c r="K36" s="98">
        <v>421</v>
      </c>
      <c r="L36" s="98">
        <v>56</v>
      </c>
      <c r="M36" s="98">
        <v>65</v>
      </c>
      <c r="N36" s="98">
        <v>63</v>
      </c>
      <c r="O36" s="98">
        <v>2</v>
      </c>
      <c r="P36" s="98">
        <v>44</v>
      </c>
      <c r="Q36" s="98">
        <v>39</v>
      </c>
      <c r="R36" s="98">
        <v>5</v>
      </c>
      <c r="S36" s="98">
        <v>77</v>
      </c>
      <c r="T36" s="98">
        <v>67</v>
      </c>
      <c r="U36" s="98">
        <v>10</v>
      </c>
      <c r="V36" s="98">
        <v>65</v>
      </c>
      <c r="W36" s="98">
        <v>56</v>
      </c>
      <c r="X36" s="98">
        <v>9</v>
      </c>
      <c r="Y36" s="98">
        <v>53</v>
      </c>
      <c r="Z36" s="98">
        <v>48</v>
      </c>
      <c r="AA36" s="98">
        <v>5</v>
      </c>
      <c r="AB36" s="98">
        <v>821</v>
      </c>
      <c r="AC36" s="98">
        <v>703</v>
      </c>
      <c r="AD36" s="98">
        <v>118</v>
      </c>
      <c r="AE36" s="98">
        <v>11</v>
      </c>
      <c r="AF36" s="98">
        <v>10</v>
      </c>
      <c r="AG36" s="98">
        <v>1</v>
      </c>
      <c r="AH36" s="98">
        <v>9</v>
      </c>
      <c r="AI36" s="98">
        <v>8</v>
      </c>
      <c r="AJ36" s="98">
        <v>1</v>
      </c>
    </row>
    <row r="39" ht="15">
      <c r="C39" s="55" t="s">
        <v>135</v>
      </c>
    </row>
    <row r="40" ht="15">
      <c r="C40" s="53" t="s">
        <v>127</v>
      </c>
    </row>
    <row r="41" ht="15">
      <c r="C41" s="53" t="s">
        <v>128</v>
      </c>
    </row>
    <row r="43" ht="15">
      <c r="C43" s="55" t="s">
        <v>136</v>
      </c>
    </row>
    <row r="44" ht="15">
      <c r="C44" s="53" t="s">
        <v>137</v>
      </c>
    </row>
  </sheetData>
  <sheetProtection/>
  <mergeCells count="11">
    <mergeCell ref="D15:F15"/>
    <mergeCell ref="G15:I15"/>
    <mergeCell ref="J15:L15"/>
    <mergeCell ref="M15:O15"/>
    <mergeCell ref="P15:R15"/>
    <mergeCell ref="S15:U15"/>
    <mergeCell ref="V15:X15"/>
    <mergeCell ref="Y15:AA15"/>
    <mergeCell ref="AB15:AD15"/>
    <mergeCell ref="AE15:AG15"/>
    <mergeCell ref="AH15:AJ1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Ildefonso Villán Criado</cp:lastModifiedBy>
  <cp:lastPrinted>2010-11-18T12:25:50Z</cp:lastPrinted>
  <dcterms:created xsi:type="dcterms:W3CDTF">2008-12-05T10:12:17Z</dcterms:created>
  <dcterms:modified xsi:type="dcterms:W3CDTF">2022-09-16T09:16:20Z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